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380"/>
  </bookViews>
  <sheets>
    <sheet name="Бланк заказа" sheetId="1" r:id="rId1"/>
    <sheet name="Спецификация" sheetId="5" state="hidden" r:id="rId2"/>
  </sheets>
  <externalReferences>
    <externalReference r:id="rId3"/>
  </externalReferences>
  <definedNames>
    <definedName name="_xlnm._FilterDatabase" localSheetId="0" hidden="1">'Бланк заказа'!$A$2:$G$294</definedName>
  </definedNames>
  <calcPr calcId="144525"/>
</workbook>
</file>

<file path=xl/sharedStrings.xml><?xml version="1.0" encoding="utf-8"?>
<sst xmlns="http://schemas.openxmlformats.org/spreadsheetml/2006/main" count="8773" uniqueCount="3057">
  <si>
    <t>Артикул</t>
  </si>
  <si>
    <t>Наименование</t>
  </si>
  <si>
    <t>Фасовка</t>
  </si>
  <si>
    <t>РРЦ</t>
  </si>
  <si>
    <t>Фиксированная цена по акции</t>
  </si>
  <si>
    <t xml:space="preserve"> </t>
  </si>
  <si>
    <t>Хна для бровей SEXY BROW HENNA</t>
  </si>
  <si>
    <t>SSH-00001</t>
  </si>
  <si>
    <t>Набор хны для бровей SEXY BROW HENNA</t>
  </si>
  <si>
    <t>НАБОР</t>
  </si>
  <si>
    <t>SSH-00002</t>
  </si>
  <si>
    <r>
      <rPr>
        <sz val="11"/>
        <color rgb="FF000000"/>
        <rFont val="Calibri"/>
        <charset val="204"/>
      </rPr>
      <t xml:space="preserve">Набор хны для бровeй SEXY BROW HENNA </t>
    </r>
    <r>
      <rPr>
        <b/>
        <sz val="11"/>
        <color rgb="FFFF0000"/>
        <rFont val="Calibri"/>
        <charset val="204"/>
      </rPr>
      <t>(РЕБРЕНДИНГ) — Скоро в продаже!</t>
    </r>
  </si>
  <si>
    <t>SH-00015</t>
  </si>
  <si>
    <t>Набор для домашнего использования SEXY BROW HENNA (5 капсул), черный цвет</t>
  </si>
  <si>
    <t>SH-00016</t>
  </si>
  <si>
    <t>Набор для домашнего использования SEXY BROW HENNA (5 капсул),  коричневый цвет</t>
  </si>
  <si>
    <t>SH-00017</t>
  </si>
  <si>
    <t>Набор для домашнего использования SEXY BROW HENNA (5 капсул), светло-коричневый цвет</t>
  </si>
  <si>
    <t>SH-00018</t>
  </si>
  <si>
    <t>Набор для домашнего использования SEXY BROW HENNA (5 капсул), темно-коричневый цвет</t>
  </si>
  <si>
    <t>SSH-00019</t>
  </si>
  <si>
    <t>Набор для домашнего использования SEXY BROW HENNA (4 капсулы), 4 цвета</t>
  </si>
  <si>
    <t>SH-00001</t>
  </si>
  <si>
    <t>Хна SEXY BROW HENNA (30 капсул), черный цвет</t>
  </si>
  <si>
    <t>6 г</t>
  </si>
  <si>
    <t>SH-00002</t>
  </si>
  <si>
    <t>Хна SEXY BROW HENNA (30 капсул), коричневый цвет</t>
  </si>
  <si>
    <t>SH-00003</t>
  </si>
  <si>
    <t>Хна SEXY BROW HENNA (30 капсул), темно-коричневый цвет</t>
  </si>
  <si>
    <t>SH-00004</t>
  </si>
  <si>
    <t>Хна SEXY BROW HENNA (30 капсул), светло-коричневый цвет</t>
  </si>
  <si>
    <t>SH-00005</t>
  </si>
  <si>
    <t>Раствор минеральный для разведения хны SEXY BROW HENNA, 30мл</t>
  </si>
  <si>
    <t>30 мл</t>
  </si>
  <si>
    <t>SH-00006</t>
  </si>
  <si>
    <t>Шампунь для бровей SEXY BROW HENNA, 30мл</t>
  </si>
  <si>
    <t>SH-00007</t>
  </si>
  <si>
    <t>Кондиционер для бровей SEXY BROW HENNA, 30мл</t>
  </si>
  <si>
    <t>SH-00009</t>
  </si>
  <si>
    <t>Лосьон-фиксатор цвета SEXY BROW HENNA, 30мл</t>
  </si>
  <si>
    <t>SH-00010</t>
  </si>
  <si>
    <t>Клинсер для очищения кожи после оформления бровей SEXY BROW HENNA, 10мл</t>
  </si>
  <si>
    <t>10 мл</t>
  </si>
  <si>
    <t>SH-00008</t>
  </si>
  <si>
    <t>Гель зональный SEXY BROW HENNA, 10г</t>
  </si>
  <si>
    <t>10 г</t>
  </si>
  <si>
    <t>SH-00024</t>
  </si>
  <si>
    <t>Скраб для бровей SEXY BROW HENNA, аромат кофе с молоком, 30г</t>
  </si>
  <si>
    <t>30 г</t>
  </si>
  <si>
    <t>SH-00021</t>
  </si>
  <si>
    <t>Паста для бровей SEXY BROW HENNA, белый цвет, 15г</t>
  </si>
  <si>
    <t>15 г</t>
  </si>
  <si>
    <t>SH-00025</t>
  </si>
  <si>
    <t>Паста для бровей SEXY BROW HENNA золотой цвет 15г</t>
  </si>
  <si>
    <t>SH-00026</t>
  </si>
  <si>
    <t>Раствор солевой для очищения ресниц и бровей SEXY BROW HENNA 30мл</t>
  </si>
  <si>
    <t>SH-00022</t>
  </si>
  <si>
    <t>Ремувер для удаления хны с кожи SEXY BROW HENNA, 30мл</t>
  </si>
  <si>
    <t>Ламинирование, биозавивка и протеиновая реконструкция SEXY</t>
  </si>
  <si>
    <t>SSL-00001</t>
  </si>
  <si>
    <t>Набор для ламинирования ресниц и бровей SEXY LAMINATION</t>
  </si>
  <si>
    <t>SL-00005</t>
  </si>
  <si>
    <t>Набор для протеиновой реконструкции ресниц и бровей PROTEIN BOTEX</t>
  </si>
  <si>
    <t>SL-00006</t>
  </si>
  <si>
    <t>Набор для ламинирования ресниц и бровей с составом PROTEIN BOTEX</t>
  </si>
  <si>
    <t>SL-00011</t>
  </si>
  <si>
    <t>Мини-набор для ламинирования ресниц и бровей SEXY LAMINATION</t>
  </si>
  <si>
    <t>SP-00003</t>
  </si>
  <si>
    <t>Мини-набор протеиновой реконструкции ресниц и бровей SEXY RECONSTRUCTION</t>
  </si>
  <si>
    <t>SB-00004</t>
  </si>
  <si>
    <t>Набор экспресс-завивки ресниц SEXY BIOLASH LIFT</t>
  </si>
  <si>
    <t>SSL-00004</t>
  </si>
  <si>
    <r>
      <rPr>
        <sz val="11"/>
        <color theme="1"/>
        <rFont val="Calibri"/>
        <charset val="134"/>
        <scheme val="minor"/>
      </rPr>
      <t xml:space="preserve">Мини-набор для ламинирования ресниц SEXY LAMINATION </t>
    </r>
    <r>
      <rPr>
        <b/>
        <sz val="11"/>
        <color rgb="FFFF0000"/>
        <rFont val="Calibri"/>
        <charset val="204"/>
        <scheme val="minor"/>
      </rPr>
      <t>(РЕБРЕНДИНГ) — Скоро в продаже!</t>
    </r>
  </si>
  <si>
    <t>SSL-00005</t>
  </si>
  <si>
    <r>
      <rPr>
        <sz val="11"/>
        <color theme="1"/>
        <rFont val="Calibri"/>
        <charset val="134"/>
        <scheme val="minor"/>
      </rPr>
      <t xml:space="preserve">Набор для ламинирования ресниц SEXY LAMINATION </t>
    </r>
    <r>
      <rPr>
        <b/>
        <sz val="11"/>
        <color rgb="FFFF0000"/>
        <rFont val="Calibri"/>
        <charset val="204"/>
        <scheme val="minor"/>
      </rPr>
      <t>(РЕБРЕНДИНГ) — Скоро в продаже!</t>
    </r>
  </si>
  <si>
    <t>SSL-00006</t>
  </si>
  <si>
    <r>
      <rPr>
        <sz val="11"/>
        <color theme="1"/>
        <rFont val="Calibri"/>
        <charset val="134"/>
        <scheme val="minor"/>
      </rPr>
      <t xml:space="preserve">Профессиональный набор для ламинирования ресниц SEXY LAMINATION </t>
    </r>
    <r>
      <rPr>
        <b/>
        <sz val="11"/>
        <color rgb="FFFF0000"/>
        <rFont val="Calibri"/>
        <charset val="204"/>
        <scheme val="minor"/>
      </rPr>
      <t>(РЕБРЕНДИНГ) — Скоро в продаже!</t>
    </r>
  </si>
  <si>
    <t>SL-00025</t>
  </si>
  <si>
    <t>Состав для протеиновой реконструкции ресниц и бровей PROTEIN BOTEX, 10мл</t>
  </si>
  <si>
    <t>SL-00016</t>
  </si>
  <si>
    <t>Набор составов для ламинирования ресниц и бровей в саше SEXY LAMINATION, (3 саше x 2мл)</t>
  </si>
  <si>
    <t>SL-00017</t>
  </si>
  <si>
    <t>Набор саше с составом #1 VOLUME LIFT для ламинирования ресниц и бровей SEXY LAMINATION, (3 саше x 2мл)</t>
  </si>
  <si>
    <t>SL-00018</t>
  </si>
  <si>
    <t>Набор саше с составом #2 VOLUME FIXER для ламинирования ресниц и бровей SEXY LAMINATION, (3 саше x 2мл)</t>
  </si>
  <si>
    <t>SL-00019</t>
  </si>
  <si>
    <t>Набор саше с составом #3 SILK ESSENCE для ламинирования ресниц и бровей SEXY LAMINATION, (3 саше x 2мл)</t>
  </si>
  <si>
    <t>SL-00008</t>
  </si>
  <si>
    <t>Саше с составом #1 для ламинирования ресниц и бровей VOLUME LIFT, 2мл</t>
  </si>
  <si>
    <t>2 мл</t>
  </si>
  <si>
    <t>SL-00009</t>
  </si>
  <si>
    <t>Саше с составом #2 для ламинирования ресниц и бровей VOLUME FIXER, 2мл</t>
  </si>
  <si>
    <t>SL-00001</t>
  </si>
  <si>
    <t>Состав #1 для ламинирования ресниц и бровей VOLUME LIFT, 8мл</t>
  </si>
  <si>
    <t>8 мл</t>
  </si>
  <si>
    <t>SL-00002</t>
  </si>
  <si>
    <t>Состав #2 для ламинирования ресниц и бровей VOLUME FIXER, 8мл</t>
  </si>
  <si>
    <t>SL-00003</t>
  </si>
  <si>
    <t>Состав #3 для ламинирования ресниц и бровей SILK ESSENCE, 8мл</t>
  </si>
  <si>
    <t>SL-00007</t>
  </si>
  <si>
    <t>Состав #4 для ламинирования ресниц и бровей EYELASH CLEANSER, 8мл</t>
  </si>
  <si>
    <t>SP-00001</t>
  </si>
  <si>
    <t>Состав #1 для восстановления ресниц и бровей PROTEIN LIFT, 8мл</t>
  </si>
  <si>
    <t>SP-00002</t>
  </si>
  <si>
    <t>Состав #2 для восстановления ресниц и бровей VOLUME BUILDING, 8мл</t>
  </si>
  <si>
    <t>SB-00001</t>
  </si>
  <si>
    <t>Состав #1 для биозавивки ресниц PERMING LOTION, 5мл</t>
  </si>
  <si>
    <t>5 мл</t>
  </si>
  <si>
    <t>SB-00002</t>
  </si>
  <si>
    <t>Состав #2 для биозавивки ресниц SETTING LOTION, 5мл</t>
  </si>
  <si>
    <t>SB-00003</t>
  </si>
  <si>
    <t>Состав #3 для биозавивки ресниц NOURISHING AGENT, 8мл</t>
  </si>
  <si>
    <t>SC-00004</t>
  </si>
  <si>
    <t>Клей для завивки и ламинирования ресниц SEXY GLUE, 5мл</t>
  </si>
  <si>
    <t>SC-00010</t>
  </si>
  <si>
    <t>Средство для обезжиривания ресниц SEXY AROMA PRIMER, 10мл</t>
  </si>
  <si>
    <t>SC-00005</t>
  </si>
  <si>
    <t>Средство для очищения ресниц SEXY EYELASH CLEANSER, 10мл</t>
  </si>
  <si>
    <t>Уход за бровями и ресницами</t>
  </si>
  <si>
    <t>SC-00024</t>
  </si>
  <si>
    <t>Масло усьмы для роста бровей (5 саше х 2мл)</t>
  </si>
  <si>
    <t>SC-00025</t>
  </si>
  <si>
    <t>Масло усьмы для роста ресниц (5 саше х 2мл)</t>
  </si>
  <si>
    <t>SC-00077</t>
  </si>
  <si>
    <t>Комплекс масел для роста ресниц: усьмы, репейного, абрикосовой косточки, касторового (5 саше х 2мл)</t>
  </si>
  <si>
    <t>SC-00039</t>
  </si>
  <si>
    <t>Масло усьмы для роста бровей в удобной упаковке, 4мл</t>
  </si>
  <si>
    <t>4 мл</t>
  </si>
  <si>
    <t>SC-00078</t>
  </si>
  <si>
    <t>Комплекс масел для роста ресниц: усьмы, репейного, абрикосовой косточки, касторового 4мл</t>
  </si>
  <si>
    <t>4мл</t>
  </si>
  <si>
    <t>BB Glow, микронидлинг, фракционная мезотерапия</t>
  </si>
  <si>
    <t xml:space="preserve">BP-2001 </t>
  </si>
  <si>
    <t>Набор сывороток ULTRA BB Solution 1, 5x5мл</t>
  </si>
  <si>
    <t xml:space="preserve">BP-2002 </t>
  </si>
  <si>
    <t>Набор сывороток ULTRA BB Solution 2, 5x5мл</t>
  </si>
  <si>
    <t>BP-3002</t>
  </si>
  <si>
    <t>Модуль одноразовый 1R Silver Star</t>
  </si>
  <si>
    <t>1 шт</t>
  </si>
  <si>
    <t>BP-3007</t>
  </si>
  <si>
    <t>Модуль одноразовый 3R Silver Star</t>
  </si>
  <si>
    <t>BP-3003</t>
  </si>
  <si>
    <t>Мезомодуль одноразовый 12R Silver Star</t>
  </si>
  <si>
    <t>BP-3004</t>
  </si>
  <si>
    <t>Мезомодуль одноразовый 36R Silver Star</t>
  </si>
  <si>
    <t>BP-3005</t>
  </si>
  <si>
    <t>Мезомодуль одноразовый NANO Silver Star</t>
  </si>
  <si>
    <t>Перманентный макияж</t>
  </si>
  <si>
    <t>BP-01</t>
  </si>
  <si>
    <t>Набор стартовый для Нано-напыления BIOLIQUE PROFESSIONAL</t>
  </si>
  <si>
    <t>BP2003</t>
  </si>
  <si>
    <t>Мини-набор для Нано-напыления BIOLIQUE PROFESSIONAL</t>
  </si>
  <si>
    <t>BP-02</t>
  </si>
  <si>
    <t>Набор пигментов BIOLIQUE PROFESSIONAL (12шт)</t>
  </si>
  <si>
    <t>BP-11</t>
  </si>
  <si>
    <t>Пигмент BP 100 Color Mixer, 5мл</t>
  </si>
  <si>
    <t>BP-12</t>
  </si>
  <si>
    <t>Пигмент BP 101 Black, 5мл</t>
  </si>
  <si>
    <t>BP-13</t>
  </si>
  <si>
    <t>Пигмент BP 102 Dark Grey, 5мл</t>
  </si>
  <si>
    <t>BP-14</t>
  </si>
  <si>
    <t>Пигмент BP 103 Blond, 5мл</t>
  </si>
  <si>
    <t>BP-15</t>
  </si>
  <si>
    <t>Пигмент BP 104 Basic, 5мл</t>
  </si>
  <si>
    <t>BP-16</t>
  </si>
  <si>
    <t>Пигмент BP 105 Brunet, 5мл</t>
  </si>
  <si>
    <t>BP-17</t>
  </si>
  <si>
    <t>Пигмент BP 106 Dark Chocolate, 5мл</t>
  </si>
  <si>
    <t>BP-18</t>
  </si>
  <si>
    <t>Пигмент BP 201 Caramel, 5мл</t>
  </si>
  <si>
    <t>BP-19</t>
  </si>
  <si>
    <t>Пигмент BP 202 Kiss, 5мл</t>
  </si>
  <si>
    <t>BP-20</t>
  </si>
  <si>
    <t>Пигмент BP 203 Pink, 5мл</t>
  </si>
  <si>
    <t>BP-21</t>
  </si>
  <si>
    <t>Пигмент BP 204 Lollipop, 5мл</t>
  </si>
  <si>
    <t>BP-22</t>
  </si>
  <si>
    <t>Пигмент BP 205 Rose, 5мл</t>
  </si>
  <si>
    <t>BP-27</t>
  </si>
  <si>
    <t>Пигмент BP 301 Orange, 5мл</t>
  </si>
  <si>
    <t>BP-28</t>
  </si>
  <si>
    <t>Пигмент BP 302 White, 5мл</t>
  </si>
  <si>
    <t>BP-29</t>
  </si>
  <si>
    <t>Пигмент BP 303 Cherry, 5мл</t>
  </si>
  <si>
    <t>BP-30</t>
  </si>
  <si>
    <t>Пигмент BP 304 Violet, 5мл</t>
  </si>
  <si>
    <t>BP-33</t>
  </si>
  <si>
    <t>Пигмент BP 306 Hot Pink, 5мл</t>
  </si>
  <si>
    <t>BP-36</t>
  </si>
  <si>
    <t>Пигмент BP 307 Dark Green, 5мл</t>
  </si>
  <si>
    <t>BP-37</t>
  </si>
  <si>
    <t>Пигмент BP 107 Chestnut, 5мл</t>
  </si>
  <si>
    <t>BP-38</t>
  </si>
  <si>
    <t>Пигмент BP 108 Hazelnut, 5мл</t>
  </si>
  <si>
    <t>BP-39</t>
  </si>
  <si>
    <t>Пигмент BP 109 Coconut, 5мл</t>
  </si>
  <si>
    <t>BP-35</t>
  </si>
  <si>
    <t>Палитра пигментов BIOLIQUE PROFESSIONAL</t>
  </si>
  <si>
    <t>BP-03</t>
  </si>
  <si>
    <t>Машинка для Нано-напыления BIOLIQUE PROFESSIONAL</t>
  </si>
  <si>
    <t>BP-34</t>
  </si>
  <si>
    <t>Гель для восстановления и питания кожи после татуажа BIOLIQUE PROFESSIONAL, 4г</t>
  </si>
  <si>
    <t>BP-40</t>
  </si>
  <si>
    <t>Стенд настольный BIOLIQUE PROFESSIONAL</t>
  </si>
  <si>
    <t>BP-47</t>
  </si>
  <si>
    <t>Емкости (мини) для пигментов, 50шт</t>
  </si>
  <si>
    <t>50 шт</t>
  </si>
  <si>
    <t>BP-48</t>
  </si>
  <si>
    <t>Подставка под мини-емкости для пигментов</t>
  </si>
  <si>
    <t>BP-07</t>
  </si>
  <si>
    <t>Подставка под емкости для пигментов</t>
  </si>
  <si>
    <t>BP-08</t>
  </si>
  <si>
    <t>Иглы для Нано-напыления одноразовые стерильные, 50шт</t>
  </si>
  <si>
    <t>BP-09</t>
  </si>
  <si>
    <t>Колпачки для машинки, одноразовые стерильные, 50шт</t>
  </si>
  <si>
    <t>BP-23</t>
  </si>
  <si>
    <t>Косметичка с логотипом BIOLIQUE PROFESSIONAL</t>
  </si>
  <si>
    <t>BP-24</t>
  </si>
  <si>
    <t xml:space="preserve">Искусcтвенная кожа для отработки процедуры татуажа </t>
  </si>
  <si>
    <t>BP-25</t>
  </si>
  <si>
    <t>Иглы 3R одноразовые стерильные, 50шт</t>
  </si>
  <si>
    <t>BP-26</t>
  </si>
  <si>
    <t>Наконечники 3R для игл одноразовые стерильные, 50шт</t>
  </si>
  <si>
    <t>RM-00004</t>
  </si>
  <si>
    <t>Состав #1 Permanent Tattoo Remover 1-Step BIOLIQUE PROFESSIONAL</t>
  </si>
  <si>
    <t>5 шт x 2 мл</t>
  </si>
  <si>
    <t>RM-00005</t>
  </si>
  <si>
    <t>Состав #2 Permanent Tattoo Remover 2-Step BIOLIQUE PROFESSIONAL</t>
  </si>
  <si>
    <t>RM-00006</t>
  </si>
  <si>
    <t>Состав #3 Permanent Tattoo Remover 3-Step BIOLIQUE PROFESSIONAL</t>
  </si>
  <si>
    <t>RM-00007</t>
  </si>
  <si>
    <t>Набор трехкомпонентный Био-ремувер Permanent Tattoo Remover BIOLIQUE PROFESSIONAL</t>
  </si>
  <si>
    <t>Препараты для наращивания ресниц MAYAMY</t>
  </si>
  <si>
    <t>MLE2006</t>
  </si>
  <si>
    <t>Обезжириватель для ресниц MAYAMY 10мл</t>
  </si>
  <si>
    <t>MLE2005</t>
  </si>
  <si>
    <t>Праймер для ресниц MAYAMY 10мл</t>
  </si>
  <si>
    <t>MLE2007</t>
  </si>
  <si>
    <t>Клей для ресниц MAYAMY PREMIUM 3г</t>
  </si>
  <si>
    <t>3 г</t>
  </si>
  <si>
    <t>MLE2008</t>
  </si>
  <si>
    <t>Клей для ресниц MAYAMY PREMIUM ULTRA 3г</t>
  </si>
  <si>
    <t>MLE2009</t>
  </si>
  <si>
    <t>Клей для ресниц MAYAMY PREMIUM ELITE 3г</t>
  </si>
  <si>
    <t>MLE2015</t>
  </si>
  <si>
    <t>Ремувер для ресниц MAYAMY VITAMIN E жидкий 10г</t>
  </si>
  <si>
    <t>MLE2013</t>
  </si>
  <si>
    <t>Ремувер для ресниц MAYAMY гелевый 10г</t>
  </si>
  <si>
    <t>MLE2014</t>
  </si>
  <si>
    <t>Ремувер для ресниц MAYAMY STRAWBERRY гелевый 10г</t>
  </si>
  <si>
    <t>MLE2017</t>
  </si>
  <si>
    <t>Ремувер для ресниц MAYAMY кремовый 15г</t>
  </si>
  <si>
    <t>MLE2018</t>
  </si>
  <si>
    <t>Ремувер для ресниц MAYAMY кремовый 5г</t>
  </si>
  <si>
    <t>5 г</t>
  </si>
  <si>
    <t>MLE2019</t>
  </si>
  <si>
    <t>Ремувер для ресниц MAYAMY ROSE кремовый 15г</t>
  </si>
  <si>
    <t>MLE2020</t>
  </si>
  <si>
    <t>Ремувер для ресниц MAYAMY STRAWBERRY кремовый 15г</t>
  </si>
  <si>
    <t>MLE2016</t>
  </si>
  <si>
    <t>Нейтрализатор испарений MAYAMY CHERRY 60мл</t>
  </si>
  <si>
    <t>60 мл</t>
  </si>
  <si>
    <t>MLE2021</t>
  </si>
  <si>
    <t>Активатор клея для ресниц MAYAMY STRAWBERRY 20мл</t>
  </si>
  <si>
    <t>20 мл</t>
  </si>
  <si>
    <t>MLE2022</t>
  </si>
  <si>
    <t>Активатор клея для ресниц MAYAMY ROSE 20мл</t>
  </si>
  <si>
    <t>MLE2023</t>
  </si>
  <si>
    <t>Активатор клея для ресниц MAYAMY MINT 20мл</t>
  </si>
  <si>
    <t>Ресницы для наращивания</t>
  </si>
  <si>
    <t xml:space="preserve">   Тип волокна SILK</t>
  </si>
  <si>
    <t xml:space="preserve">      Изгиб C</t>
  </si>
  <si>
    <t>MLE1025</t>
  </si>
  <si>
    <t>Ресницы MAYAMY SILK 16 линий С 0,05 6 мм</t>
  </si>
  <si>
    <t>MLE1026</t>
  </si>
  <si>
    <t>Ресницы MAYAMY SILK 16 линий С 0,05 7 мм</t>
  </si>
  <si>
    <t>MLE1027</t>
  </si>
  <si>
    <t>Ресницы MAYAMY SILK 16 линий С 0,05 8 мм</t>
  </si>
  <si>
    <t>MLE1028</t>
  </si>
  <si>
    <t>Ресницы MAYAMY SILK 16 линий С 0,05 9 мм</t>
  </si>
  <si>
    <t>MLE1029</t>
  </si>
  <si>
    <t>Ресницы MAYAMY SILK 16 линий С 0,05 10 мм</t>
  </si>
  <si>
    <t>MLE1030</t>
  </si>
  <si>
    <t>Ресницы MAYAMY SILK 16 линий С 0,05 11 мм</t>
  </si>
  <si>
    <t>MLE1031</t>
  </si>
  <si>
    <t>Ресницы MAYAMY SILK 16 линий С 0,05 12 мм</t>
  </si>
  <si>
    <t>MLE1032</t>
  </si>
  <si>
    <t>Ресницы MAYAMY SILK 16 линий С 0,05 13 мм</t>
  </si>
  <si>
    <t>MLE1033</t>
  </si>
  <si>
    <t>Ресницы MAYAMY SILK 16 линий С 0,07 6 мм</t>
  </si>
  <si>
    <t>MLE1034</t>
  </si>
  <si>
    <t>Ресницы MAYAMY SILK 16 линий С 0,07 7 мм</t>
  </si>
  <si>
    <t>MLE1035</t>
  </si>
  <si>
    <t>Ресницы MAYAMY SILK 16 линий С 0,07 8 мм</t>
  </si>
  <si>
    <t>MLE1036</t>
  </si>
  <si>
    <t>Ресницы MAYAMY SILK 16 линий С 0,07 9 мм</t>
  </si>
  <si>
    <t>MLE1037</t>
  </si>
  <si>
    <t>Ресницы MAYAMY SILK 16 линий С 0,07 10 мм</t>
  </si>
  <si>
    <t>MLE1038</t>
  </si>
  <si>
    <t>Ресницы MAYAMY SILK 16 линий С 0,07 11 мм</t>
  </si>
  <si>
    <t>MLE1039</t>
  </si>
  <si>
    <t>Ресницы MAYAMY SILK 16 линий С 0,07 12 мм</t>
  </si>
  <si>
    <t>MLE1040</t>
  </si>
  <si>
    <t>Ресницы MAYAMY SILK 16 линий С 0,07 13 мм</t>
  </si>
  <si>
    <t>MLE1041</t>
  </si>
  <si>
    <t>Ресницы MAYAMY SILK 16 линий С 0,1 6 мм</t>
  </si>
  <si>
    <t>MLE1042</t>
  </si>
  <si>
    <t>Ресницы MAYAMY SILK 16 линий С 0,1 7 мм</t>
  </si>
  <si>
    <t>MLE1043</t>
  </si>
  <si>
    <t>Ресницы MAYAMY SILK 16 линий С 0,1 8 мм</t>
  </si>
  <si>
    <t>MLE1044</t>
  </si>
  <si>
    <t>Ресницы MAYAMY SILK 16 линий С 0,1 9 мм</t>
  </si>
  <si>
    <t>MLE1045</t>
  </si>
  <si>
    <t>Ресницы MAYAMY SILK 16 линий С 0,1 10 мм</t>
  </si>
  <si>
    <t>MLE1046</t>
  </si>
  <si>
    <t>Ресницы MAYAMY SILK 16 линий С 0,1 11 мм</t>
  </si>
  <si>
    <t>MLE1047</t>
  </si>
  <si>
    <t>Ресницы MAYAMY SILK 16 линий С 0,1 12 мм</t>
  </si>
  <si>
    <t>MLE1048</t>
  </si>
  <si>
    <t>Ресницы MAYAMY SILK 16 линий С 0,1 13 мм</t>
  </si>
  <si>
    <t>MLE1073</t>
  </si>
  <si>
    <t>Ресницы MAYAMY SILK 16 линий С 0,05 MIX 2</t>
  </si>
  <si>
    <t>MLE1074</t>
  </si>
  <si>
    <t>Ресницы MAYAMY SILK 16 линий C 0,07 MIX 2</t>
  </si>
  <si>
    <t>MLE1075</t>
  </si>
  <si>
    <t>Ресницы MAYAMY SILK 16 линий С 0,10 MIX 2</t>
  </si>
  <si>
    <t>MLE1081</t>
  </si>
  <si>
    <t xml:space="preserve">Ресницы MAYAMY SILK 16 линий С 0,07 MIX </t>
  </si>
  <si>
    <t>MLE1082</t>
  </si>
  <si>
    <t xml:space="preserve">Ресницы MAYAMY SILK 16 линий С 0,10 MIX </t>
  </si>
  <si>
    <t xml:space="preserve">      Изгиб D</t>
  </si>
  <si>
    <t>MLE1049</t>
  </si>
  <si>
    <t>Ресницы MAYAMY SILK 16 линий D 0,05 6 мм</t>
  </si>
  <si>
    <t>MLE1050</t>
  </si>
  <si>
    <t>Ресницы MAYAMY SILK 16 линий D 0,05 7 мм</t>
  </si>
  <si>
    <t>MLE1051</t>
  </si>
  <si>
    <t>Ресницы MAYAMY SILK 16 линий D 0,05 8 мм</t>
  </si>
  <si>
    <t>MLE1052</t>
  </si>
  <si>
    <t>Ресницы MAYAMY SILK 16 линий D 0,05 9 мм</t>
  </si>
  <si>
    <t>MLE1053</t>
  </si>
  <si>
    <t>Ресницы MAYAMY SILK 16 линий D 0,05 10 мм</t>
  </si>
  <si>
    <t>MLE1054</t>
  </si>
  <si>
    <t>Ресницы MAYAMY SILK 16 линий D 0,05 11 мм</t>
  </si>
  <si>
    <t>MLE1055</t>
  </si>
  <si>
    <t>Ресницы MAYAMY SILK 16 линий D 0,05 12 мм</t>
  </si>
  <si>
    <t>MLE1056</t>
  </si>
  <si>
    <t>Ресницы MAYAMY SILK 16 линий D 0,05 13 мм</t>
  </si>
  <si>
    <t>MLE1057</t>
  </si>
  <si>
    <t>Ресницы MAYAMY SILK 16 линий D 0,07 6 мм</t>
  </si>
  <si>
    <t>MLE1058</t>
  </si>
  <si>
    <t>Ресницы MAYAMY SILK 16 линий D 0,07 7 мм</t>
  </si>
  <si>
    <t>MLE1059</t>
  </si>
  <si>
    <t>Ресницы MAYAMY SILK 16 линий D 0,07 8 мм</t>
  </si>
  <si>
    <t>MLE1060</t>
  </si>
  <si>
    <t>Ресницы MAYAMY SILK 16 линий D 0,07 9 мм</t>
  </si>
  <si>
    <t>MLE1061</t>
  </si>
  <si>
    <t>Ресницы MAYAMY SILK 16 линий D 0,07 10 мм</t>
  </si>
  <si>
    <t>MLE1062</t>
  </si>
  <si>
    <t>Ресницы MAYAMY SILK 16 линий D 0,07 11 мм</t>
  </si>
  <si>
    <t>MLE1063</t>
  </si>
  <si>
    <t>Ресницы MAYAMY SILK 16 линий D 0,07 12 мм</t>
  </si>
  <si>
    <t>MLE1064</t>
  </si>
  <si>
    <t>Ресницы MAYAMY SILK 16 линий D 0,07 13 мм</t>
  </si>
  <si>
    <t>MLE1065</t>
  </si>
  <si>
    <t>Ресницы MAYAMY SILK 16 линий D 0,1 6 мм</t>
  </si>
  <si>
    <t>MLE1066</t>
  </si>
  <si>
    <t>Ресницы MAYAMY SILK 16 линий D 0,1 7 мм</t>
  </si>
  <si>
    <t>MLE1067</t>
  </si>
  <si>
    <t>Ресницы MAYAMY SILK 16 линий D 0,1 8 мм</t>
  </si>
  <si>
    <t>MLE1068</t>
  </si>
  <si>
    <t>Ресницы MAYAMY SILK 16 линий D 0,1 9 мм</t>
  </si>
  <si>
    <t>MLE1069</t>
  </si>
  <si>
    <t>Ресницы MAYAMY SILK 16 линий D 0,1 10 мм</t>
  </si>
  <si>
    <t>MLE1070</t>
  </si>
  <si>
    <t>Ресницы MAYAMY SILK 16 линий D 0,1 11 мм</t>
  </si>
  <si>
    <t>MLE1071</t>
  </si>
  <si>
    <t>Ресницы MAYAMY SILK 16 линий D 0,1 12 мм</t>
  </si>
  <si>
    <t>MLE1072</t>
  </si>
  <si>
    <t>Ресницы MAYAMY SILK 16 линий D 0,1 13 мм</t>
  </si>
  <si>
    <t>MLE1076</t>
  </si>
  <si>
    <t>Ресницы MAYAMY SILK 16 линий D 0,05 MIX 2</t>
  </si>
  <si>
    <t>MLE1077</t>
  </si>
  <si>
    <t>Ресницы MAYAMY SILK 16 линий D 0,07 MIX 2</t>
  </si>
  <si>
    <t>MLE1078</t>
  </si>
  <si>
    <t>Ресницы MAYAMY SILK 16 линий D 0,10 MIX 2</t>
  </si>
  <si>
    <t>MLE1083</t>
  </si>
  <si>
    <t xml:space="preserve">Ресницы MAYAMY SILK 16 линий D 0,05 MIX </t>
  </si>
  <si>
    <t>MLE1084</t>
  </si>
  <si>
    <t xml:space="preserve">Ресницы MAYAMY SILK 16 линий D 0,07 MIX </t>
  </si>
  <si>
    <t>MLE1085</t>
  </si>
  <si>
    <t xml:space="preserve">Ресницы MAYAMY SILK 16 линий D 0,10 MIX </t>
  </si>
  <si>
    <t xml:space="preserve">      Изгиб CC</t>
  </si>
  <si>
    <t>MLE1079</t>
  </si>
  <si>
    <t>Ресницы MAYAMY SILK 16 линий CC 0,05 MIX 2</t>
  </si>
  <si>
    <t>MLE1080</t>
  </si>
  <si>
    <t>Ресницы MAYAMY SILK 16 линий CC 0,07 MIX 2</t>
  </si>
  <si>
    <t>MLE1086</t>
  </si>
  <si>
    <t xml:space="preserve">Ресницы MAYAMY SILK 16 линий CC 0,05 MIX </t>
  </si>
  <si>
    <t>MLE1087</t>
  </si>
  <si>
    <t xml:space="preserve">Ресницы MAYAMY SILK 16 линий CC 0,07 MIX </t>
  </si>
  <si>
    <t xml:space="preserve">      Изгиб L+</t>
  </si>
  <si>
    <t>MLE1159</t>
  </si>
  <si>
    <t>Ресницы MAYAMY SILK 16 линий L+ 0,07 8 мм</t>
  </si>
  <si>
    <t>MLE1160</t>
  </si>
  <si>
    <t>Ресницы MAYAMY SILK 16 линий L+ 0,07 9 мм</t>
  </si>
  <si>
    <t>MLE1161</t>
  </si>
  <si>
    <t>Ресницы MAYAMY SILK 16 линий L+ 0,07 10 мм</t>
  </si>
  <si>
    <t>MLE1162</t>
  </si>
  <si>
    <t>Ресницы MAYAMY SILK 16 линий L+ 0,07 11 мм</t>
  </si>
  <si>
    <t>MLE1163</t>
  </si>
  <si>
    <t>Ресницы MAYAMY SILK 16 линий L+ 0,07 12 мм</t>
  </si>
  <si>
    <t>MLE1164</t>
  </si>
  <si>
    <t>Ресницы MAYAMY SILK 16 линий L+ 0,07 13 мм</t>
  </si>
  <si>
    <t>MLE1173</t>
  </si>
  <si>
    <t>Ресницы MAYAMY SILK 16 линий L+ 0,07 MIX 3</t>
  </si>
  <si>
    <t xml:space="preserve">      Изгиб L</t>
  </si>
  <si>
    <t>MLE1166</t>
  </si>
  <si>
    <t>Ресницы MAYAMY SILK 16 линий L 0,07 8 мм</t>
  </si>
  <si>
    <t>MLE1167</t>
  </si>
  <si>
    <t>Ресницы MAYAMY SILK 16 линий L 0,07 9 мм</t>
  </si>
  <si>
    <t>MLE1168</t>
  </si>
  <si>
    <t xml:space="preserve">Ресницы MAYAMY SILK 16 линий L 0,07 10 мм </t>
  </si>
  <si>
    <t>MLE1169</t>
  </si>
  <si>
    <t>Ресницы MAYAMY SILK 16 линий L 0,07 11 мм</t>
  </si>
  <si>
    <t>MLE1170</t>
  </si>
  <si>
    <t>Ресницы MAYAMY SILK 16 линий L 0,07 12 мм</t>
  </si>
  <si>
    <t>MLE1171</t>
  </si>
  <si>
    <t>Ресницы MAYAMY SILK 16 линий L 0,07 13 мм</t>
  </si>
  <si>
    <t>MLE1172</t>
  </si>
  <si>
    <t>Ресницы MAYAMY SILK 16 линий L 0,07 MIX 3</t>
  </si>
  <si>
    <t xml:space="preserve">   Тип волокна MINK</t>
  </si>
  <si>
    <t>MLE1088</t>
  </si>
  <si>
    <t>Ресницы MAYAMY MINK 16 линий С 0,05 6 мм</t>
  </si>
  <si>
    <t>MLE1089</t>
  </si>
  <si>
    <t>Ресницы MAYAMY MINK 16 линий С 0,05 7 мм</t>
  </si>
  <si>
    <t>MLE1090</t>
  </si>
  <si>
    <t>Ресницы MAYAMY MINK 16 линий С 0,05 8 мм</t>
  </si>
  <si>
    <t>MLE1091</t>
  </si>
  <si>
    <t>Ресницы MAYAMY MINK 16 линий С 0,05 9 мм</t>
  </si>
  <si>
    <t>MLE1092</t>
  </si>
  <si>
    <t>Ресницы MAYAMY MINK 16 линий С 0,05 10 мм</t>
  </si>
  <si>
    <t>MLE1093</t>
  </si>
  <si>
    <t>Ресницы MAYAMY MINK 16 линий С 0,05 11 мм</t>
  </si>
  <si>
    <t>MLE1094</t>
  </si>
  <si>
    <t>Ресницы MAYAMY MINK 16 линий С 0,05 12 мм</t>
  </si>
  <si>
    <t>MLE1095</t>
  </si>
  <si>
    <t>Ресницы MAYAMY MINK 16 линий С 0,05 13 мм</t>
  </si>
  <si>
    <t>MLE1096</t>
  </si>
  <si>
    <t>Ресницы MAYAMY MINK 16 линий С 0,07 6 мм</t>
  </si>
  <si>
    <t>MLE1097</t>
  </si>
  <si>
    <t>Ресницы MAYAMY MINK 16 линий С 0,07 7 мм</t>
  </si>
  <si>
    <t>MLE1098</t>
  </si>
  <si>
    <t>Ресницы MAYAMY MINK 16 линий С 0,07 8 мм</t>
  </si>
  <si>
    <t>MLE1099</t>
  </si>
  <si>
    <t>Ресницы MAYAMY MINK 16 линий С 0,07 9 мм</t>
  </si>
  <si>
    <t>MLE1100</t>
  </si>
  <si>
    <t>Ресницы MAYAMY MINK 16 линий С 0,07 10 мм</t>
  </si>
  <si>
    <t>MLE1101</t>
  </si>
  <si>
    <t>Ресницы MAYAMY MINK 16 линий С 0,07 11 мм</t>
  </si>
  <si>
    <t>MLE1102</t>
  </si>
  <si>
    <t>Ресницы MAYAMY MINK 16 линий С 0,07 12 мм</t>
  </si>
  <si>
    <t>MLE1103</t>
  </si>
  <si>
    <t>Ресницы MAYAMY MINK 16 линий С 0,07 13 мм</t>
  </si>
  <si>
    <t>MLE1104</t>
  </si>
  <si>
    <t>Ресницы MAYAMY MINK 16 линий С 0,10 6 мм</t>
  </si>
  <si>
    <t>MLE1105</t>
  </si>
  <si>
    <t>Ресницы MAYAMY MINK 16 линий С 0,10 7 мм</t>
  </si>
  <si>
    <t>MLE1106</t>
  </si>
  <si>
    <t>Ресницы MAYAMY MINK 16 линий С 0,10 8 мм</t>
  </si>
  <si>
    <t>MLE1107</t>
  </si>
  <si>
    <t>Ресницы MAYAMY MINK 16 линий С 0,10 9 мм</t>
  </si>
  <si>
    <t>MLE1108</t>
  </si>
  <si>
    <t>Ресницы MAYAMY MINK 16 линий С 0,10 10 мм</t>
  </si>
  <si>
    <t>MLE1109</t>
  </si>
  <si>
    <t>Ресницы MAYAMY MINK 16 линий С 0,10 11 мм</t>
  </si>
  <si>
    <t>MLE1110</t>
  </si>
  <si>
    <t>Ресницы MAYAMY MINK 16 линий С 0,10 12 мм</t>
  </si>
  <si>
    <t>MLE1111</t>
  </si>
  <si>
    <t>Ресницы MAYAMY MINK 16 линий С 0,10 13 мм</t>
  </si>
  <si>
    <t>MLE1112</t>
  </si>
  <si>
    <t>Ресницы MAYAMY MINK 16 линий С 0,12 6 мм</t>
  </si>
  <si>
    <t>MLE1113</t>
  </si>
  <si>
    <t>Ресницы MAYAMY MINK 16 линий С 0,12 7 мм</t>
  </si>
  <si>
    <t>MLE1114</t>
  </si>
  <si>
    <t>Ресницы MAYAMY MINK 16 линий С 0,12 8 мм</t>
  </si>
  <si>
    <t>MLE1115</t>
  </si>
  <si>
    <t>Ресницы MAYAMY MINK 16 линий С 0,12 9 мм</t>
  </si>
  <si>
    <t>MLE1116</t>
  </si>
  <si>
    <t>Ресницы MAYAMY MINK 16 линий С 0,12 10 мм</t>
  </si>
  <si>
    <t>MLE1117</t>
  </si>
  <si>
    <t>Ресницы MAYAMY MINK 16 линий С 0,12 11 мм</t>
  </si>
  <si>
    <t>MLE1118</t>
  </si>
  <si>
    <t>Ресницы MAYAMY MINK 16 линий С 0,12 12 мм</t>
  </si>
  <si>
    <t>MLE1119</t>
  </si>
  <si>
    <t>Ресницы MAYAMY MINK 16 линий С 0,12 13 мм</t>
  </si>
  <si>
    <t>MLE1144</t>
  </si>
  <si>
    <t>Ресницы MAYAMY MINK 16 линий С 0,05 MIX 2</t>
  </si>
  <si>
    <t>MLE1145</t>
  </si>
  <si>
    <t>Ресницы MAYAMY MINK 16 линий С 0,07 MIX 2</t>
  </si>
  <si>
    <t>MLE1146</t>
  </si>
  <si>
    <t>Ресницы MAYAMY MINK 16 линий С 0,10 MIX 2</t>
  </si>
  <si>
    <t>MLE1147</t>
  </si>
  <si>
    <t>Ресницы MAYAMY MINK 16 линий С 0,12 MIX 2</t>
  </si>
  <si>
    <t>MLE1120</t>
  </si>
  <si>
    <t>Ресницы MAYAMY MINK 16 линий D 0,05 6 мм</t>
  </si>
  <si>
    <t>MLE1121</t>
  </si>
  <si>
    <t>Ресницы MAYAMY MINK 16 линий D 0,05 7 мм</t>
  </si>
  <si>
    <t>MLE1122</t>
  </si>
  <si>
    <t>Ресницы MAYAMY MINK 16 линий D 0,05 8 мм</t>
  </si>
  <si>
    <t>MLE1123</t>
  </si>
  <si>
    <t>Ресницы MAYAMY MINK 16 линий D 0,05 9 мм</t>
  </si>
  <si>
    <t>MLE1124</t>
  </si>
  <si>
    <t>Ресницы MAYAMY MINK 16 линий D 0,05 10 мм</t>
  </si>
  <si>
    <t>MLE1125</t>
  </si>
  <si>
    <t>Ресницы MAYAMY MINK 16 линий D 0,05 11 мм</t>
  </si>
  <si>
    <t>MLE1126</t>
  </si>
  <si>
    <t>Ресницы MAYAMY MINK 16 линий D 0,05 12 мм</t>
  </si>
  <si>
    <t>MLE1127</t>
  </si>
  <si>
    <t>Ресницы MAYAMY MINK 16 линий D 0,05 13 мм</t>
  </si>
  <si>
    <t>MLE1128</t>
  </si>
  <si>
    <t>Ресницы MAYAMY MINK 16 линий D 0,07 6 мм</t>
  </si>
  <si>
    <t>MLE1129</t>
  </si>
  <si>
    <t>Ресницы MAYAMY MINK 16 линий D 0,07 7 мм</t>
  </si>
  <si>
    <t>MLE1130</t>
  </si>
  <si>
    <t>Ресницы MAYAMY MINK 16 линий D 0,07 8 мм</t>
  </si>
  <si>
    <t>MLE1131</t>
  </si>
  <si>
    <t>Ресницы MAYAMY MINK 16 линий D 0,07 9 мм</t>
  </si>
  <si>
    <t>MLE1132</t>
  </si>
  <si>
    <t>Ресницы MAYAMY MINK 16 линий D 0,07 10 мм</t>
  </si>
  <si>
    <t>MLE1133</t>
  </si>
  <si>
    <t>Ресницы MAYAMY MINK 16 линий D 0,07 11 мм</t>
  </si>
  <si>
    <t>MLE1134</t>
  </si>
  <si>
    <t>Ресницы MAYAMY MINK 16 линий D 0,07 12 мм</t>
  </si>
  <si>
    <t>MLE1135</t>
  </si>
  <si>
    <t>Ресницы MAYAMY MINK 16 линий D 0,07 13 мм</t>
  </si>
  <si>
    <t>MLE1136</t>
  </si>
  <si>
    <t>Ресницы MAYAMY MINK 16 линий D 0,10 6 мм</t>
  </si>
  <si>
    <t>MLE1137</t>
  </si>
  <si>
    <t>Ресницы MAYAMY MINK 16 линий D 0,10 7 мм</t>
  </si>
  <si>
    <t>MLE1138</t>
  </si>
  <si>
    <t>Ресницы MAYAMY MINK 16 линий D 0,10 8 мм</t>
  </si>
  <si>
    <t>MLE1139</t>
  </si>
  <si>
    <t>Ресницы MAYAMY MINK 16 линий D 0,10 9 мм</t>
  </si>
  <si>
    <t>MLE1140</t>
  </si>
  <si>
    <t>Ресницы MAYAMY MINK 16 линий D 0,10 10 мм</t>
  </si>
  <si>
    <t>MLE1141</t>
  </si>
  <si>
    <t>Ресницы MAYAMY MINK 16 линий D 0,10 11 мм</t>
  </si>
  <si>
    <t>MLE1142</t>
  </si>
  <si>
    <t>Ресницы MAYAMY MINK 16 линий D 0,10 12 мм</t>
  </si>
  <si>
    <t>MLE1143</t>
  </si>
  <si>
    <t>Ресницы MAYAMY MINK 16 линий D 0,10 13 мм</t>
  </si>
  <si>
    <t>MLE1148</t>
  </si>
  <si>
    <t>Ресницы MAYAMY MINK 16 линий D 0,05 MIX 2</t>
  </si>
  <si>
    <t>MLE1149</t>
  </si>
  <si>
    <t>Ресницы MAYAMY MINK 16 линий D 0,07 MIX 2</t>
  </si>
  <si>
    <t>MLE1150</t>
  </si>
  <si>
    <t>Ресницы MAYAMY MINK 16 линий D 0,10 MIX 2</t>
  </si>
  <si>
    <t>MLE1151</t>
  </si>
  <si>
    <t>Ресницы MAYAMY MINK 16 линий D 0,12 MIX 2</t>
  </si>
  <si>
    <t>MLE1154</t>
  </si>
  <si>
    <t xml:space="preserve">Ресницы MAYAMY MINK 16 линий D 0,05 MIX </t>
  </si>
  <si>
    <t>MLE1155</t>
  </si>
  <si>
    <t xml:space="preserve">Ресницы MAYAMY MINK 16 линий D 0,07 MIX </t>
  </si>
  <si>
    <t>MLE1156</t>
  </si>
  <si>
    <t xml:space="preserve">Ресницы MAYAMY MINK 16 линий D 0,10 MIX </t>
  </si>
  <si>
    <t>MLE1157</t>
  </si>
  <si>
    <t xml:space="preserve">Ресницы MAYAMY MINK 16 линий D 0,12 MIX </t>
  </si>
  <si>
    <t>MLE1152</t>
  </si>
  <si>
    <t>Ресницы MAYAMY MINK 16 линий CC 0,05 MIX</t>
  </si>
  <si>
    <t>MLE1153</t>
  </si>
  <si>
    <t xml:space="preserve">Ресницы MAYAMY MINK 16 линий CC 0,07 MIX 2 </t>
  </si>
  <si>
    <t>MLE1158</t>
  </si>
  <si>
    <t xml:space="preserve">Ресницы MAYAMY MINK 16 линий CC 0,07 MIX </t>
  </si>
  <si>
    <t>Ресницы MAYAMY Old</t>
  </si>
  <si>
    <t>MLE1007</t>
  </si>
  <si>
    <t>Ресницы MAYAMY 12 линий С 0,07 8мм</t>
  </si>
  <si>
    <t>MLE1008</t>
  </si>
  <si>
    <t>Ресницы MAYAMY 12 линий С 0,07 10мм</t>
  </si>
  <si>
    <t>MLE1009</t>
  </si>
  <si>
    <t>Ресницы MAYAMY 12 линий С 0,07 12мм</t>
  </si>
  <si>
    <t>MLE1016</t>
  </si>
  <si>
    <t>Ресницы MAYAMY 12 линий D 0,05 8мм</t>
  </si>
  <si>
    <t>MLE1019</t>
  </si>
  <si>
    <t>Ресницы MAYAMY 12 линий D 0,07 8мм</t>
  </si>
  <si>
    <t>MLE1020</t>
  </si>
  <si>
    <t>Ресницы MAYAMY 12 линий D 0,07 10мм</t>
  </si>
  <si>
    <t>MLE1021</t>
  </si>
  <si>
    <t>Ресницы MAYAMY 12 линий D 0,07 12мм</t>
  </si>
  <si>
    <t>№</t>
  </si>
  <si>
    <t>Марка</t>
  </si>
  <si>
    <t>Бренд</t>
  </si>
  <si>
    <t>Штрихкод</t>
  </si>
  <si>
    <t>Штрихкод Монокороб</t>
  </si>
  <si>
    <t>Цена</t>
  </si>
  <si>
    <t>Состав</t>
  </si>
  <si>
    <t>Условия хранения</t>
  </si>
  <si>
    <t>Меры предосторожности</t>
  </si>
  <si>
    <t>Сроки хранения в открытом виде</t>
  </si>
  <si>
    <t>Сроки хранения в закрытом виде</t>
  </si>
  <si>
    <t>Комплектация</t>
  </si>
  <si>
    <t>Страна</t>
  </si>
  <si>
    <t>Транспортировка</t>
  </si>
  <si>
    <t>Условия транспортировки</t>
  </si>
  <si>
    <t>Ссылка на товар</t>
  </si>
  <si>
    <t>Ссылка на фото</t>
  </si>
  <si>
    <t>Ссылка на сертификат</t>
  </si>
  <si>
    <t>Ссылка на инструкцию</t>
  </si>
  <si>
    <t>Ссылка на презентацию</t>
  </si>
  <si>
    <t>Ссылка на видео</t>
  </si>
  <si>
    <t>Описание Краткое</t>
  </si>
  <si>
    <t>Описание</t>
  </si>
  <si>
    <t>Высота, см</t>
  </si>
  <si>
    <t>Ширина, см</t>
  </si>
  <si>
    <t>Глубина, см</t>
  </si>
  <si>
    <t>Вес с упаковкой, г</t>
  </si>
  <si>
    <t>Обем/вес продукта мл/г</t>
  </si>
  <si>
    <t>Кол-во процедур</t>
  </si>
  <si>
    <t>Расход на процедуру мл/г</t>
  </si>
  <si>
    <t>Себестоимость процедуры, р</t>
  </si>
  <si>
    <t>Цвет состава</t>
  </si>
  <si>
    <t>Инструкция</t>
  </si>
  <si>
    <t>Способ применения краткий</t>
  </si>
  <si>
    <t>Назначение средства</t>
  </si>
  <si>
    <t>Кол-во линий</t>
  </si>
  <si>
    <t>Материал волокна ресниц</t>
  </si>
  <si>
    <t>Изгиб ресниц</t>
  </si>
  <si>
    <t>Толщина ресниц</t>
  </si>
  <si>
    <t>Длина ресниц</t>
  </si>
  <si>
    <t>Возрастное ограниение</t>
  </si>
  <si>
    <t>MDP1001</t>
  </si>
  <si>
    <t>Аппликатор восковый MAYAMY Normal для сверхточной депиляции бровей и лица, 4мл</t>
  </si>
  <si>
    <t>INNOVATOR COSMETICS</t>
  </si>
  <si>
    <t>MAYAMY</t>
  </si>
  <si>
    <t>4620021337549</t>
  </si>
  <si>
    <t>Triethylene Glycol Rosinate, Glyceryl Rosinate, Cera Alba, Microcrystalline Wax, Stearic Acid, Parfum, CI 77891, CI 45410</t>
  </si>
  <si>
    <t>Хранить при комнатной температуре от +18 до +30 вдали от отопительных приборов. Беречь от прямых попаданий солнечных лучей</t>
  </si>
  <si>
    <t>• Не рекомендуется проводить депиляцию пожилым людям и людям, не достигшим совершеннолетия.
• Беременным проводить процедуру допускается, но перед применением необходимо проконсультироваться с врачом;
• Перед проведением процедуры проведите тест на чувствительность за 24 часа до процедуры, в случае возникновения аллергической реакции, проконсультируйтесь с врачом;
• Оптимальная длина волосков должна быть не менее 1,5мм, если волоски длинее, их необходимо подстричь;
• Не нагревайте воск в микроволновой печи;
• Продукт предназначен только для наружного применения;
• Хранить в недоступном для детей месте; 
• Не использовать после истечения срока годности;
• Не использовать в целях, отличных от прямого назначения продукта.
Подробнее см. инструкцию внутри упаковки.</t>
  </si>
  <si>
    <t>12 месяцев</t>
  </si>
  <si>
    <t>36 месяцев</t>
  </si>
  <si>
    <t>Ручка аппликатор восковой MAYAMY Normal для сверхточной депиляции бровей и лица, 4мл — 1шт;
Полоски из нетканого материала для депиляции MAYAMY, 7x2.5см — 20шт;
Салфетка очищающая после депиляции — 2шт;
Инструкция по применению — 1шт</t>
  </si>
  <si>
    <t>Турция</t>
  </si>
  <si>
    <t>неопасный груз</t>
  </si>
  <si>
    <t>https://browmart.ru/catalog/tovary_dlya_depilyatsii_brovey_i_litsa/applikator_voskovoy_mayamy_normal_dlya_sverkhtochnoy_depilyatsii_brovey_i_litsa_4ml/</t>
  </si>
  <si>
    <t>https://yadi.sk/d/PdqDiOeq8lgKvw</t>
  </si>
  <si>
    <t>https://yadi.sk/i/lYnm6vmxnNJ-4g</t>
  </si>
  <si>
    <t>https://www.youtube.com/watch?v=8Gs8KekioHo</t>
  </si>
  <si>
    <t>Идеально подходит для удаления пушковых и тонких волосков, а также не раздражает чувствительную кожу и деликатные зоны лица.</t>
  </si>
  <si>
    <t>Ведущие технологи INNOVATOR COSMETICS разработали состав воска, который не требует нагревания! 
Формула профессионального воска для депиляции на основе натуральных и синтетических смол для удаления нежелательных волосков на лице и быстрой коррекции формы бровей.
Подходит для удаления волос на любом участке лица, для всех типов волос. Восковой аппликатор полностью готов к работе и не требует нагревания. Воск обволакивает и захватывает даже короткие волоски от 1,5 мм. Обеспечивает длительный результат (до 4 недель).
Идеально подходит для удаления пушковых и тонких волосков, а также не раздражает чувствительную кожу и деликатные зоны лица. 
Эргономичный дизайн позволяет создавать ровный и четкий контур. 
Комплектация: 
• Аппликатор восковой MAYAMY Normal для сверхточной депиляции бровей и лица, 4мл - 1 шт.; 
• Салфетка очищающая после депиляции - 2 шт.; 
• Полоски из нетканного материала для депиляции - 20 шт.; 
• Инструкция по применению - 1 шт.
Способ применения:
Подготовка:
Очистите зону для депиляции с помощью средства для снятия макияжа на безмасляной основе. Перед началом процедур проследите, чтобы температура воска WaXPen быа не менее 20°С. Если воск не извлекается из аппликатора, убедитесь, что температура в помещении выше 20°С и аппликатор с воском находился в этом помещении не менее трех часов.
Депиляция зоны бровей:
Возьмите аппликатор, медленно поворачивая механизм дозатора в верхней части аппликатора по часовой стрелке, выдавите достаточное количество воска. На необходимый участок лица нанесите воск при помощи кончика-аппликатора по направлению роста волос. Сверху плотно прижмите бумажную полоску и пригладьте по направлению роста волос, при этом конец полоски должен находиться в зоне, свободной от воска.
Натягивая кожу одной рукой, резко снимите полоску против роста волос другой рукой. Для снижения болезненных ощущений полоску снимайте быстрым движением, держа ее близко к коже.
Для очищения кожи от остатков воска используйте салфетки Post-Depilation Cleaning Wipes, которые одновременно успокаивают и увлажняют кожу.
Депиляция верхней губы:
На нужную зону лица нанесите воск при помощи кончика-аппликатора по направлению роста волос. Плотно прижмите бумажную полоску на участке, покрытым воском, при этом конец полоски должен находиться в зоне, свободной от воска. Слегка придерживая кожу одной рукой, резко снимите полоску против роста волос другой рукой. Для снижения болезненных ощущений полоску снимайте быстрым движением параллельно коже.
Повторно нанесите воск на ту же зону лица против направления волос. Плотно прижмите бумажную полоску на участке покрытым воском, при этом конец полоски должен находиться в зоне, свободной от воска. Слегка придерживая кожу одной рукой, резко снимите полоску п росту волос другой рукой.
Для очищения кожи от остатков воска используйте салфетки Post-Depilation Cleaning Wipes, которые одновременно успокаивают и увлажняют кожу.
Проведение процедуры с осторожностью:
• На участках кожи, подверженных варикозу, куперозу, при наличии инфекционных высыпаний (герпес), раздражений, солнечного ожога;
• При наличии новообразований (папилломы, бородавки, родимые пятна, витилиго, злокачественные процессы дермы), нарушения целостности кожного покрова (порезы, царапины, ранки).
Проведение процедуры запрещено:
• В случае наличия заболеваний: сахарный диабет, нарушения кроветворения (плохая свертываемость крови), иммунодефицитные, аутоиммунные патологии;
• Если Вы проходили накануне процедуры: дермабразии, лазерного лечения, пилинга;
• При длительном приеме некоторых медикаментов (антикоагулянты, роаккутан, антибиотики).</t>
  </si>
  <si>
    <t>Набор</t>
  </si>
  <si>
    <t>MDP1002</t>
  </si>
  <si>
    <t>Аппликатор восковый MAYAMY Strong для сверхточной депиляции бровей и лица, 4мл</t>
  </si>
  <si>
    <t>4620021337556</t>
  </si>
  <si>
    <t>Triethylene Glycol Rosinate, Glyceryl Rosinate, Cera Alba, Microcrystalline Wax, Stearic Acid, Parfum</t>
  </si>
  <si>
    <t>Ручка аппликатор восковой MAYAMY Strong для сверхточной депиляции бровей и лица, 4мл — 1шт;
Полоски из нетканого материала для депиляции MAYAMY, 7x2.5см — 20шт;
Салфетка очищающая после депиляции — 2шт;
Инструкция по применению — 1шт</t>
  </si>
  <si>
    <t>https://browmart.ru/catalog/tovary_dlya_depilyatsii_brovey_i_litsa/applikator_voskovoy_mayamy_strong_dlya_sverkhtochnoy_depilyatsii_brovey_i_litsa_4ml/</t>
  </si>
  <si>
    <t>https://yadi.sk/d/Qska6K6nn9Axzw</t>
  </si>
  <si>
    <t>Идеально подходит для удаления плотных, жестких волосков., а также не раздражает чувствительную кожу и деликатные зоны лица.</t>
  </si>
  <si>
    <t>Ведущие технологи INNOVATOR COSMETICS разработали состав воска, который не требует нагревания! Формула профессионального воска для депиляции на основе натуральных и синтетических смол для удаления нежелательных волосков на лице и быстрой коррекции формы бровей.
Подходит для удаления волос на любом участке лица, для всех типов волос. Восковой аппликатор полностью готов к работе и не требует нагревания. Воск обволакивает и захватывает даже короткие волоски от 1,5 мм. Обеспечивает длительный результат (до 4 недель).
Предназначен для удаления плотных, жестких волосков.
Комплектация:
• Аппликатор восковой MAYAMY Normal для сверхточной депиляции бровей и лица, 4мл - 1 шт.;
• Салфетка очищающая после депиляции - 2 шт.;
• Полоски из нетканного материала для депиляции - 20 шт.;
• Инструкция по применению - 1 шт.
Способ применения:
Подготовка:
Очистите зону для депиляции с помощью средства для снятия макияжа на безмасляной основе. Перед началом процедур проследите, чтобы температура воска WaXPen быа не менее 20°С. Если воск не извлекается из аппликатора, убедитесь, что температура в помещении выше 20°С и аппликатор с воском находился в этом помещении не менее трех часов.
Депиляция зоны бровей:
Возьмите аппликатор, медленно поворачивая механизм дозатора в верхней части аппликатора по часовой стрелке, выдавите достаточное количество воска. На необходимый участок лица нанесите воск при помощи кончика-аппликатора по направлению роста волос. Сверху плотно прижмите бумажную полоску и пригладьте по направлению роста волос, при этом конец полоски должен находиться в зоне, свободной от воска.
Натягивая кожу одной рукой, резко снимите полоску против роста волос другой рукой. Для снижения болезненных ощущений полоску снимайте быстрым движением, держа ее близко к коже.
Для очищения кожи от остатков воска используйте салфетки Post-Depilation Cleaning Wipes, которые одновременно успокаивают и увлажняют кожу.
Депиляция верхней губы:
На нужную зону лица нанесите воск при помощи кончика-аппликатора по направлению роста волос. Плотно прижмите бумажную полоску на участке, покрытым воском, при этом конец полоски должен находиться в зоне, свободной от воска. Слегка придерживая кожу одной рукой, резко снимите полоску против роста волос другой рукой. Для снижения болезненных ощущений полоску снимайте быстрым движением параллельно коже.
Повторно нанесите воск на ту же зону лица против направления волос. Плотно прижмите бумажную полоску на участке покрытым воском, при этом конец полоски должен находиться в зоне, свободной от воска. Слегка придерживая кожу одной рукой, резко снимите полоску п росту волос другой рукой.
Для очищения кожи от остатков воска используйте салфетки Post-Depilation Cleaning Wipes, которые одновременно успокаивают и увлажняют кожу.
Проведение процедуры с осторожностью:
• На участках кожи, подверженных варикозу, куперозу, при наличии инфекционных высыпаний (герпес), раздражений, солнечного ожога;
• При наличии новообразований (папилломы, бородавки, родимые пятна, витилиго, злокачественные процессы дермы), нарушения целостности кожного покрова (порезы, царапины, ранки).
Проведение процедуры запрещено:
• В случае наличия заболеваний: сахарный диабет, нарушения кроветворения (плохая свертываемость крови), иммунодефицитные, аутоиммунные патологии;
• Если Вы проходили накануне процедуры: дермабразии, лазерного лечения, пилинга;
• При длительном приеме некоторых медикаментов (антикоагулянты, роаккутан, антибиотики).</t>
  </si>
  <si>
    <t>MDP2003</t>
  </si>
  <si>
    <t>Набор очищающих салфеток после депиляции MAYAMY, 10шт</t>
  </si>
  <si>
    <t>4620021337495</t>
  </si>
  <si>
    <t>Нетканый текстилеподобный материал, пропитанный очищающим составом: Carthamus Tinctorius Seed Oil, PEG-40 Hydrogenated Castor Oil, Tocopherol, Parfum</t>
  </si>
  <si>
    <t>Хранить при комнатной температуре от +5 до +25 вдали от отопительных приборов. Беречь от прямых попаданий солнечных лучей. Беречь от огня</t>
  </si>
  <si>
    <t>Набор очищающих салфеток после депиляции MAYAMY — 10шт</t>
  </si>
  <si>
    <t>Россия</t>
  </si>
  <si>
    <t>https://browmart.ru/catalog/tovary_dlya_depilyatsii_brovey_i_litsa/nabor_ochishchayushchikh_salfetok_posle_depilyatsii_mayamy_10sht/</t>
  </si>
  <si>
    <t>https://yadi.sk/d/Apd_pvXTbrdQbA</t>
  </si>
  <si>
    <t>Очищающие салфетки после депиляции MAYAMY успокаивают и увлажняют кожу, благодаря сафлоровому маслу, содержащемуся в составе. Сафлоровое масло интенсивно укрепляет липидный слой кожи, быстро восстанавливает и ускоряет регенерацию кожи, насыщает клетки влагой, а также обладает сильными антибактериальными свойствами.</t>
  </si>
  <si>
    <t>Для очищения кожи от остатков воска используйте салфетки Post-Depilation Cleaning Wipes, которые одновременно успокаивают и увлажняют кожу. Содержат сафлоровое масло.
СВОЙСТВА САФЛОРОВОГО МАСЛА:
ПИТАНИЕ
Интенсивно укрепляет липидный слой кожи, легко впитываясь. Проникает глубоко в кожу и активно её увлажняет за счет высокого содержания витамина Е.
ВОССТАНОВЛЕНИЕ
Быстро восстанавливает эпидермальный слой кожи, ускоряет её регенерацию.
УВЛАЖНЕНИЕ
Насыщает клетки влагой.
ПРОТИВОВОСПАЛИТЕЛЬНОЕ
Обладает сильными антибактериальными свойствами.</t>
  </si>
  <si>
    <t>10 шт</t>
  </si>
  <si>
    <t>MDP2004</t>
  </si>
  <si>
    <t>Набор полосок из нетканого материала для депиляции MAYAMY, 7x2.5см, 100шт</t>
  </si>
  <si>
    <t>4620021337501</t>
  </si>
  <si>
    <t>Нетканый текстилеподобный материал</t>
  </si>
  <si>
    <t>Хранить в сухом месте.</t>
  </si>
  <si>
    <t>не ограничен</t>
  </si>
  <si>
    <t>Набор полосок из нетканого материала для депиляции MAYAMY, 7x2.5см — 100шт</t>
  </si>
  <si>
    <t>https://browmart.ru/catalog/tovary_dlya_depilyatsii_brovey_i_litsa/nabor_polosok_iz_netkanogo_materiala_dlya_depilyatsii_mayamy_7x2_5sm_100sht/</t>
  </si>
  <si>
    <t>https://yadi.sk/d/-WdF1FRvrpLZag</t>
  </si>
  <si>
    <t xml:space="preserve">Полоски для депиляции MAYAMY изготовлениы из высококачественного нетканного материала; не рвутся и не деформируются во время процедуры; размер полосок обеспечивает комфортную проработку бровей и верхней губы. </t>
  </si>
  <si>
    <t>Набор полосок из нетканого материала для депиляции MAYAMY
Иготовлены из высококачественного нетканного материала.
НЕ РВУТСЯ и НЕ ДЕФОРМИРУЮТСЯ во время процедуры.
Размер полосок обеспечивают комфортную проработку бровей и верхней губы.</t>
  </si>
  <si>
    <t>100 шт</t>
  </si>
  <si>
    <t>BR-2004</t>
  </si>
  <si>
    <t>Набор для домашнего окрашивания BRONSUN, цвет черный #1</t>
  </si>
  <si>
    <t>BRONSUN</t>
  </si>
  <si>
    <t>4620021333374</t>
  </si>
  <si>
    <t>Water, Cellulose gum, Sodium Hydroxide, Sodium Sulfite, (+/-) P-phenylenediamine, Resorcinol, CI 16035, CI 73015. Water, Hydrogen Peroxide, Cetearyl Alcohol, Ceteareth, Phosphoric Acid, Tetrasodium Pyrophosphate, Sodium Stannate.</t>
  </si>
  <si>
    <t>Краску хранить при температуре от 5 °С до 25 °С вдали от отопительных приборов. Не перемораживать. Беречь от прямых солнечных лучей.</t>
  </si>
  <si>
    <t>• Избегать попадания в глаза. 
• Перед применением проведите тест на аллергическую реакцию. 
• Противопоказано при поврежденной коже в зоне нанесения.</t>
  </si>
  <si>
    <t>30 месяцев</t>
  </si>
  <si>
    <t>Краска для ресниц и бровей «BRONSUN», 7 мл — 1шт;
Оксидант-молочко «BRONSUN» 3%, 5 мл — 1шт;
Микрощеточка безворсовая, 2 мм — 1шт;
Стаканчик мерный (пластиковый) — 1шт</t>
  </si>
  <si>
    <t>https://browmart.ru/catalog/kraska_dlya_resnits_i_brovey/kraska_bronsun/nabor_dlya_domashnego_okrashivaniya_bronsun_tsvet_chernyy_1/</t>
  </si>
  <si>
    <t>https://yadi.sk/d/9YC3X-MwMnubkw</t>
  </si>
  <si>
    <t>https://yadi.sk/i/n-OvxD0hsRrsWQ</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</si>
  <si>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</si>
  <si>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черный №1,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</si>
  <si>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черный</t>
  </si>
  <si>
    <t>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t>
  </si>
  <si>
    <t>BR-2005</t>
  </si>
  <si>
    <t>Набор для домашнего окрашивания BRONSUN, цвет графит #2</t>
  </si>
  <si>
    <t>4620021333381</t>
  </si>
  <si>
    <t>https://browmart.ru/catalog/kraska_dlya_resnits_i_brovey/kraska_bronsun/nabor_dlya_domashnego_okrashivaniya_bronsun_tsvet_grafit_2/</t>
  </si>
  <si>
    <t>https://yadi.sk/d/dQNL-k_Oqtt3vw</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</si>
  <si>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графит №2,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</si>
  <si>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графит</t>
  </si>
  <si>
    <t>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t>
  </si>
  <si>
    <t>BR-2007</t>
  </si>
  <si>
    <t>Набор для домашнего окрашивания BRONSUN, цвет каштан #4</t>
  </si>
  <si>
    <t>4620021333398</t>
  </si>
  <si>
    <t>https://browmart.ru/catalog/kraska_dlya_resnits_i_brovey/kraska_bronsun/nabor_dlya_domashnego_okrashivaniya_bronsun_tsvet_kashtan_4/</t>
  </si>
  <si>
    <t>https://yadi.sk/d/LOCPEiB9owDDhg</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</si>
  <si>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каштан №4,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</si>
  <si>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каштан</t>
  </si>
  <si>
    <t>BR-2008</t>
  </si>
  <si>
    <t>Набор для домашнего окрашивания BRONSUN, цвет светло-коричневый #5</t>
  </si>
  <si>
    <t>4620021333404</t>
  </si>
  <si>
    <t>https://browmart.ru/catalog/kraska_dlya_resnits_i_brovey/kraska_bronsun/nabor_dlya_domashnego_okrashivaniya_bronsun_tsvet_svetlo_korichnevyy_5/</t>
  </si>
  <si>
    <t>https://yadi.sk/d/xbvdzEmTkXglEA</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</si>
  <si>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светло-коричневый №5,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</si>
  <si>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светло-коричневый</t>
  </si>
  <si>
    <t>BR-2009</t>
  </si>
  <si>
    <t>Набор для домашнего окрашивания BRONSUN, цвет коричневый #6</t>
  </si>
  <si>
    <t>4620021333411</t>
  </si>
  <si>
    <t>https://browmart.ru/catalog/kraska_dlya_resnits_i_brovey/kraska_bronsun/nabor_dlya_domashnego_okrashivaniya_bronsun_tsvet_korichnevyy_6/</t>
  </si>
  <si>
    <t>https://yadi.sk/d/6jHS5u5m4_8oLA</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</si>
  <si>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коричневый №6,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</si>
  <si>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коричневый</t>
  </si>
  <si>
    <t>BR-2010</t>
  </si>
  <si>
    <t>Набор для домашнего окрашивания BRONSUN, цвет темно-коричневый #7</t>
  </si>
  <si>
    <t>4620021333428</t>
  </si>
  <si>
    <t>https://browmart.ru/catalog/kraska_dlya_resnits_i_brovey/kraska_bronsun/nabor_dlya_domashnego_okrashivaniya_bronsun_tsvet_temno_korichnevyy_7/</t>
  </si>
  <si>
    <t>https://yadi.sk/d/Uo9KbcyPEesM_w</t>
  </si>
  <si>
    <t>Фирменная краска «BRONSUN» от «Инноватор Косметикс» стала ещё доступней! Представляем удобные наборы для окрашивания ресниц и бровей! Не нужно больше покупать краску, оксидант и остальные принадлежности - теперь всё это есть в стильных коробочках «BRONSUN».
В набор входит: 
• Краска для ресниц и бровей «BRONSUN» цвет темно-коричневый №7, 7 мл
• Оксидант-молочко «BRONSUN» 3%, 5 мл
• Стаканчик мерный (пластиковый)
• Микрощеточка безворсовая, 2 мм
Способ применения:
В мерный пластиковый стаканчик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</si>
  <si>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темно-коричневый</t>
  </si>
  <si>
    <t>BR-1001</t>
  </si>
  <si>
    <t>Краска для ресниц и бровей BRONSUN, цвет черный #1, 15мл</t>
  </si>
  <si>
    <t>4620021332445</t>
  </si>
  <si>
    <t>Water, Cellulose gum, Sodium Hydroxide, Sodium Sulfite, (+/-) P-phenylenediamine, Resorcinol, CI 16035, CI 73015</t>
  </si>
  <si>
    <t>Краска для ресниц и бровей «BRONSUN», цвет черный №1, 15 мл — 1шт;
Инструкция — 1шт</t>
  </si>
  <si>
    <t>https://browmart.ru/catalog/kraska_dlya_resnits_i_brovey/kraska_bronsun/kraska_dlya_resnits_i_brovey_bronsun_tsvet_chernyy_1_15ml/</t>
  </si>
  <si>
    <t>https://yadi.sk/d/axbc8ynPgBEj4A</t>
  </si>
  <si>
    <t>https://yadi.sk/i/i9z9PsPz0-bSxw</t>
  </si>
  <si>
    <t>Экстрастойкая краска для бровей и ресниц с эффектом хны «BRONSUN» от «Инноватор Косметикс»: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</si>
  <si>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черный №1, 15мл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</si>
  <si>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15 мл</t>
  </si>
  <si>
    <t>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t>
  </si>
  <si>
    <t>BR-1002</t>
  </si>
  <si>
    <t>Краска для ресниц и бровей BRONSUN, цвет графит #2, 15мл</t>
  </si>
  <si>
    <t>4620021332452</t>
  </si>
  <si>
    <t>Краска для ресниц и бровей «BRONSUN», цвет графит №2, 15 мл — 1шт;
Инструкция — 1шт</t>
  </si>
  <si>
    <t>https://browmart.ru/catalog/kraska_dlya_resnits_i_brovey/kraska_bronsun/kraska_dlya_resnits_i_brovey_bronsun_tsvet_grafit_2_15ml/</t>
  </si>
  <si>
    <t>https://yadi.sk/d/bQh-nh0yCaf_Dg</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</si>
  <si>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графит №2, 15мл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</si>
  <si>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BR-1003</t>
  </si>
  <si>
    <t>Краска для ресниц и бровей BRONSUN, цвет иссиня-чёрный #3, 15мл</t>
  </si>
  <si>
    <t>4620021332469</t>
  </si>
  <si>
    <t>Краска для ресниц и бровей «BRONSUN», цвет иссиня-чёрный №3, 15 мл — 1шт;
Инструкция — 1шт</t>
  </si>
  <si>
    <t>https://browmart.ru/catalog/kraska_dlya_resnits_i_brovey/kraska_bronsun/kraska_dlya_resnits_i_brovey_bronsun_tsvet_issinya_chyernyy_3_15ml/</t>
  </si>
  <si>
    <t>https://yadi.sk/d/yey3hpVbA-VHsw</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</si>
  <si>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иссиня-чёрный №3, 15мл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</si>
  <si>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иссиня-черный</t>
  </si>
  <si>
    <t>BR-1004</t>
  </si>
  <si>
    <t>Краска для ресниц и бровей BRONSUN, цвет каштан #4, 15мл</t>
  </si>
  <si>
    <t>4620021332476</t>
  </si>
  <si>
    <t>Краска для ресниц и бровей «BRONSUN», цвет каштан №4, 15 мл — 1шт;
Инструкция — 1шт</t>
  </si>
  <si>
    <t>https://browmart.ru/catalog/kraska_dlya_resnits_i_brovey/kraska_bronsun/kraska_dlya_resnits_i_brovey_bronsun_tsvet_kashtan_4_15ml/</t>
  </si>
  <si>
    <t>https://yadi.sk/d/H-41I2HSaXsxQg</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</si>
  <si>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каштан №4, 15мл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</si>
  <si>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BR-1005</t>
  </si>
  <si>
    <t>Краска для ресниц и бровей BRONSUN, цвет светло-коричневый #5, 15мл</t>
  </si>
  <si>
    <t>4620021332483</t>
  </si>
  <si>
    <t>Краска для ресниц и бровей «BRONSUN», цвет светло-коричневый №5, 15 мл — 1шт;
Инструкция — 1шт</t>
  </si>
  <si>
    <t>https://browmart.ru/catalog/kraska_dlya_resnits_i_brovey/kraska_bronsun/kraska_dlya_resnits_i_brovey_bronsun_tsvet_svetlo_korichnevyy_5_15ml/</t>
  </si>
  <si>
    <t>https://yadi.sk/d/qXleltvj9IrkCw</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</si>
  <si>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светло-коричневый №5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</si>
  <si>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BR-1006</t>
  </si>
  <si>
    <t>Краска для ресниц и бровей BRONSUN, цвет коричневый #6, 15мл</t>
  </si>
  <si>
    <t>4620021333138</t>
  </si>
  <si>
    <t>Краска для ресниц и бровей «BRONSUN», цвет коричневый №6, 15 мл — 1шт;
Инструкция — 1шт</t>
  </si>
  <si>
    <t>https://browmart.ru/catalog/kraska_dlya_resnits_i_brovey/kraska_bronsun/kraska_dlya_resnits_i_brovey_bronsun_tsvet_korichnevyy_6_15ml/</t>
  </si>
  <si>
    <t>https://yadi.sk/d/FSmO3rJ1IjBLFg</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</si>
  <si>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коричневый №6, 15мл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</si>
  <si>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BR-1007</t>
  </si>
  <si>
    <t>Краска для ресниц и бровей BRONSUN, цвет темно-коричневый #7, 15мл</t>
  </si>
  <si>
    <t>4620021333145</t>
  </si>
  <si>
    <t>Краска для ресниц и бровей «BRONSUN», цвет темно-коричневый №7, 15 мл — 1шт;
Инструкция — 1шт</t>
  </si>
  <si>
    <t>https://browmart.ru/catalog/kraska_dlya_resnits_i_brovey/kraska_bronsun/kraska_dlya_resnits_i_brovey_bronsun_tsvet_temno_korichnevyy_7_15ml/</t>
  </si>
  <si>
    <t>https://yadi.sk/d/fYMLDbSeyaM4MA</t>
  </si>
  <si>
    <t>Экстрастойкая краска для бровей и ресниц с эффектом хны «BRONSUN» от «Инноватор Косметикс» — равномерно окрашивает кожу и волоски бровей, обеспечивая насыщенный и яркий результат! Экстрастойкий тон сохраняется на коже до 2-х недель и более 4-х недель на волосках!
Создана для профессионалов lash and brow индустрии.
В набор входит: 
• Краска для ресниц и бровей BRONSUN, цвет темно-коричневый №7
• Стаканчик мерный (пластиковый)
• Микрощеточка безворсовая, 2 мм
• Инструкция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на ресницах 15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</si>
  <si>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BR-2001</t>
  </si>
  <si>
    <t>Оксидант-молочко BRONSUN 3%, 20мл</t>
  </si>
  <si>
    <t>4620021332490</t>
  </si>
  <si>
    <t>Water, Hydrogen Peroxide, Cetearyl Alcohol, Ceteareth, Phosphoric Acid, Tetrasodium Pyrophosphate, Sodium Stannate</t>
  </si>
  <si>
    <t>Хранить при температуре от 5 °С до 25 °С вдали от отопительных приборов. Избегать попадания прямых солнечных лучей. Хранить в местах недоступных для детей.</t>
  </si>
  <si>
    <t>• Избегать попадания в глаза. 
• Перед применением проведите тест на аллергическую реакцию. 
• Противопоказано при поврежденной коже в зоне нанесения</t>
  </si>
  <si>
    <t>Оксидант-молочко «BRONSUN» 3%, 20 мл — 1 шт</t>
  </si>
  <si>
    <t>https://browmart.ru/catalog/kraska_dlya_resnits_i_brovey/kraska_bronsun/oksidant_molochko_bronsun_3_20ml/</t>
  </si>
  <si>
    <t>https://yadi.sk/d/yK2aA40yF58_qg</t>
  </si>
  <si>
    <t>Специально разработанный оксидант-молочко создает максимально удобную для работы мастера консистенцию, обеспечивая высокое качество результата.</t>
  </si>
  <si>
    <t>Оксидант-молочко создает максимально удобную для работы мастера консистенцию, обеспечивая высокое качество результата.
Состав кремообразный-жидкий, белого цвета.
Способ применения:
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и 15 минут на ресницах.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</si>
  <si>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белый</t>
  </si>
  <si>
    <t>В небольшую стеклянную или пластиковую емкость выдавите краску из тюбика и добавьте такое же количество молочка-оксиданта. Размешайте до получения однородной консистенции. Равномерно нанесите краску плотным слоем. Время экспозиции на бровях 7-10 минут и 15 минут на ресницах.</t>
  </si>
  <si>
    <t>BR-2002</t>
  </si>
  <si>
    <t>Ремувер для удаления краски с кожи BRONSUN Dye remover, 20мл</t>
  </si>
  <si>
    <t>4620021332896</t>
  </si>
  <si>
    <t>Water, Glycerin, Propylene Glycol, Cetrimonium Chloride, Citric Acid, EDTA</t>
  </si>
  <si>
    <t>Ремувер для удаления краски с кожи «BRONSUN» Dye remover, 20 мл — 1 шт</t>
  </si>
  <si>
    <t>https://browmart.ru/catalog/kraska_dlya_resnits_i_brovey/kraska_bronsun/remuver_dlya_udaleniya_kraski_s_kozhi_bronsun_dye_remover_20ml/</t>
  </si>
  <si>
    <t>https://yadi.sk/d/6-kLQhlMu3vjEQ</t>
  </si>
  <si>
    <t>Если краска была нанесена неаккуратно или вам необходимо убрать лишний пигмент с кожи, воспользуйтесь средством для удаления краски с кожи «BRONSUN». Нанесите небольшое количество средства на микробраш и бережно протрите участок. При необходимости повторите. Остатки средства смойте влажной ватной палочкой.</t>
  </si>
  <si>
    <t>Мягко и эффективно удаляет нежелательную краску с поверхности кожи и волосков после процесса окрашивания.
Состав прозрачный, жидкий.
Способ применения:
Нанесите каплю средства BRONSUN Dye remover на ватную палочку, протрите зону загрязнения или удалите лишний пигмент с кожи. При необходимости повторите. Остатки средства смойте влажной ватной палочкой.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</si>
  <si>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Нанесите каплю средства BRONSUN Dye remover на ватную палочку, протрите зону загрязнения или удалите лишний пигмент с кожи. При необходимости повторите. Остатки средства смойте влажной ватной палочкой.</t>
  </si>
  <si>
    <t>RF1001</t>
  </si>
  <si>
    <t>Краска для бровей и ресниц REFECTOCIL, цвет интенсивно-черный #1, 15мл</t>
  </si>
  <si>
    <t>REFECTOCIL</t>
  </si>
  <si>
    <t>2000049960509</t>
  </si>
  <si>
    <t>Aqua, Cetearyl Alcohol, Toluene-2,5-Diamine, m-Aminophenol, Bis-Diglyceryl Polyacyladipate-2, PEG-40 Hydrogenated Castor Oil, Sodium Cetearyl Sulfate, 2,4-Diaminophenoxyethanol, Sodium Laureth Sulfate, CI 77499</t>
  </si>
  <si>
    <t>•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</si>
  <si>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Краска для бровей и ресниц RefectoCil, №1 интенсивно-черная, 15 мл — 1шт;
Инструкция — 1шт</t>
  </si>
  <si>
    <t>Австрия</t>
  </si>
  <si>
    <t>https://browmart.ru/catalog/kraska_dlya_resnits_i_brovey/kraska_refectocil/kraska_dlya_brovey_i_resnits_refectocil_tsvet_intensivno_chernyy_1_15ml/</t>
  </si>
  <si>
    <t>https://yadi.sk/d/z-Zt3nRNddYDJg</t>
  </si>
  <si>
    <t>https://yadi.sk/i/gvKGl6SntYucxA</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</si>
  <si>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</si>
  <si>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интенсивно-черный #1,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</si>
  <si>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интенсивно-черный</t>
  </si>
  <si>
    <t>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t>
  </si>
  <si>
    <t>RF1002</t>
  </si>
  <si>
    <t>Краска для бровей и ресниц REFECTOCIL, цвет графит #1.1, 15мл</t>
  </si>
  <si>
    <t>2000049960523</t>
  </si>
  <si>
    <t>Aqua, Cetearyl Alcohol, Bis-Diglyceryl Polyacyladipate-2, PEG-40 Hydrogenated Castor Oil, Toluene-2,5-Diamine, Sodium Cetearyl Sulfate, Sodium Laureth Sulfate, m-Aminophenol, 2,6-Diaminopyridine, CI 77499</t>
  </si>
  <si>
    <t>Краска для бровей и ресниц RefectoCil, №1.1 графит, 15 мл — 1шт;
Инструкция — 1шт</t>
  </si>
  <si>
    <t>https://browmart.ru/catalog/kraska_dlya_resnits_i_brovey/kraska_refectocil/kraska_dlya_brovey_i_resnits_refectocil_tsvet_grafit_1_1_15ml/</t>
  </si>
  <si>
    <t>https://yadi.sk/d/aXEePZgXwAXSNw</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</si>
  <si>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графит #1.1,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</si>
  <si>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RF1005</t>
  </si>
  <si>
    <t>Краска для бровей и ресниц REFECTOCIL, цвет коричневый #3, 15мл</t>
  </si>
  <si>
    <t>2000049960554</t>
  </si>
  <si>
    <t>Aqua, Cetearyl Alcohol, Toluene-2,5-Diamine, Bis-Diglyceryl-Polyacyl-Adipate-2, PEG-40 Hydrogenated Castor Oil, Sodium Cetearyl Sulfate, m-Aminophenol, Sodium Laureth Sulfate, CI 77491, 77492, CI 77499</t>
  </si>
  <si>
    <t>Краска для бровей и ресниц RefectoCil, №3 коричневая, 15 мл — 1шт;
Инструкция — 1шт</t>
  </si>
  <si>
    <t>https://browmart.ru/catalog/kraska_dlya_resnits_i_brovey/kraska_refectocil/kraska_dlya_brovey_i_resnits_refectocil_tsvet_korichnevyy_3_15ml/</t>
  </si>
  <si>
    <t>https://yadi.sk/d/5x43xcv38QTe2A</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</si>
  <si>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коричневый #3,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</si>
  <si>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RF1006</t>
  </si>
  <si>
    <t>Краска для бровей и ресниц REFECTOCIL, цвет светло-коричневый #3.1, 15мл</t>
  </si>
  <si>
    <t>2000049960561</t>
  </si>
  <si>
    <t>Aqua, Cetearyl Alcohol, Bis-Diglyceryl Polyacyladipate-2, PEG-40 Hydrogenated Castor Oil, Toluene-2,5-Diamine, Resorcinol, Sodium Cetearyl Sulfate, Sodium Laureth Sulfate, CI 77499, CI 77491, CI 77492</t>
  </si>
  <si>
    <t>Краска для бровей и ресниц RefectoCil, №3.1 светло-коричневая, 15 мл — 1шт;
Инструкция — 1шт</t>
  </si>
  <si>
    <t>https://browmart.ru/catalog/kraska_dlya_resnits_i_brovey/kraska_refectocil/kraska_dlya_brovey_i_resnits_refectocil_tsvet_svetlo_korichnevyy_3_1_15ml/</t>
  </si>
  <si>
    <t>https://yadi.sk/d/kySxlDgLGMTogA</t>
  </si>
  <si>
    <t xml:space="preserve">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светло-коричневый #3.1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
</t>
  </si>
  <si>
    <t>RF1007</t>
  </si>
  <si>
    <t>Краска для бровей и ресниц REFECTOCIL, цвет каштановый #4, 15мл</t>
  </si>
  <si>
    <t>2000049960578</t>
  </si>
  <si>
    <t>Aqua, Cetearyl Alcohol, Sodium Laureth Sulfate, Polysorbate 80, Tetraaminopyrimidine, Toluene-2,5-Diamine, 2-Methylresorcinol, m-Aminophenol, CI 77491, CI 77499, CI 77492.</t>
  </si>
  <si>
    <t>Краска для бровей и ресниц RefectoCil, №4 каштановая, 15 мл — 1шт;
Инструкция — 1шт</t>
  </si>
  <si>
    <t>https://browmart.ru/catalog/kraska_dlya_resnits_i_brovey/kraska_refectocil/kraska_dlya_brovey_i_resnits_refectocil_tsvet_kashtanovyy_4_15ml/</t>
  </si>
  <si>
    <t>https://yadi.sk/d/a6WDF7M3cg7NjQ</t>
  </si>
  <si>
    <t xml:space="preserve">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каштановый #4,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
</t>
  </si>
  <si>
    <t>RF1003</t>
  </si>
  <si>
    <t>Краска для бровей и ресниц REFECTOCIL, цвет иссине-черный #2, 15мл</t>
  </si>
  <si>
    <t>2000049960530</t>
  </si>
  <si>
    <t>Aqua, Cetearyl Alcohol, Toluene-2,5-Diamine, Bis-Diglyceryl Polyacyladipate-2, PEG-40 Hydrogenated Castor Oil, Sodium Cetearyl Sulfate, Sodium Laureth Sulfate, 2,6-Diaminopyridine, CI 77007</t>
  </si>
  <si>
    <t>Краска для бровей и ресниц RefectoCil, №2 иссиня-черная, 15 мл — 1шт;
Инструкция — 1шт</t>
  </si>
  <si>
    <t>https://browmart.ru/catalog/kraska_dlya_resnits_i_brovey/kraska_refectocil/kraska_dlya_brovey_i_resnits_refectocil_tsvet_issine_chernyy_2/</t>
  </si>
  <si>
    <t>https://yadi.sk/d/FQqu3kRitFjYTA</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</si>
  <si>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иссине-черная #2,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</si>
  <si>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RF2002</t>
  </si>
  <si>
    <t>Окислитель REFECTOCIL, кремовый 3% , 100мл</t>
  </si>
  <si>
    <t>2000049960615</t>
  </si>
  <si>
    <t>Aqua, Hydrogen Peroxide, Cetearyl Alcohol, Triethanolamine, Ceteareth-20, Phosphoric Acid, Sodium Cetearyl Sulfate</t>
  </si>
  <si>
    <t>Окислитель кремообразный 3% RefectoCil, 100 мл — 1 шт</t>
  </si>
  <si>
    <t>https://browmart.ru/catalog/kraska_dlya_resnits_i_brovey/kraska_refectocil/okislitel_refectocil_kremovyy_3_100ml/</t>
  </si>
  <si>
    <t>https://yadi.sk/d/lJXCSj2axnWcBw</t>
  </si>
  <si>
    <t>Окислитель создает максимально удобную для работы мастера консистенцию, обеспечивая высокое качество результата.</t>
  </si>
  <si>
    <t>Окислитель создает максимально удобную для работы мастера консистенцию, обеспечивая высокое качество результата.
Состав кремообразный, белый.
Способ применения:
Смешайте краску с кремовым оксидом в соотношении 2 см краски на 15-20 капель кремового оксида. Дальше используйте полученную смесь по назначению.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</si>
  <si>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100 мл</t>
  </si>
  <si>
    <t>бесцветный</t>
  </si>
  <si>
    <t>Смешайте краску с кремовым оксидом в соотношении 2 см краски на 15-20 капель кремового оксида. Дальше используйте полученную смесь по назначению.</t>
  </si>
  <si>
    <t>RF2001</t>
  </si>
  <si>
    <t>Окислитель REFECTOCIL, жидкий 3%, 100мл</t>
  </si>
  <si>
    <t>2000049960608</t>
  </si>
  <si>
    <t>Aqua, Hydrogen Peroxide, Triethanolamine, Phosphoric Acid, C12-13 Pareth-9</t>
  </si>
  <si>
    <t>Окислитель жидкий 3% RefectoCil, 100 мл — 1 шт</t>
  </si>
  <si>
    <t>https://browmart.ru/catalog/kraska_dlya_resnits_i_brovey/kraska_refectocil/okislitel_refectocil_zhidkiy_3_100ml/</t>
  </si>
  <si>
    <t>Окислитель создает максимально удобную для работы мастера консистенцию, обеспечивая высокое качество результата.
Состав жидкий, прозрачный.
Способ применения:
Смешайте краску с жидким оксидом в соотношении 2 см краски на 10 капель жидкого оксида. Дальше используйте полученную смесь по назначению.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t>
  </si>
  <si>
    <t>Смешайте краску с жидким оксидом в соотношении 2 см краски на 10 капель жидкого оксида. Дальше используйте полученную смесь по назначению.</t>
  </si>
  <si>
    <t>RF1004</t>
  </si>
  <si>
    <t>Краска для бровей и ресниц REFECTOCIL, цвет темно-синий #2.1, 15мл</t>
  </si>
  <si>
    <t>2000049960547</t>
  </si>
  <si>
    <t>Aqua, Cetearyl Alcohol, Bis-Diglyceril Polyacyladipate-2, PEG-40 Hydrogenated Castor Oil, Toluene-2,5-Diamine, 2,4-Diaminophenoxyeethanol, Sodium Cetearyl Sulfate, Sodium Laureth Sulfate, CI 77007</t>
  </si>
  <si>
    <t>Краска для бровей и ресниц RefectoCil, №2.1 темно-черная, 15 мл — 1шт;
Инструкция — 1шт</t>
  </si>
  <si>
    <t>https://browmart.ru/catalog/kraska_dlya_resnits_i_brovey/kraska_refectocil/kraska_dlya_brovey_i_resnits_refectocil_tsvet_temno_siniy_2_1_15ml/</t>
  </si>
  <si>
    <t>https://yadi.sk/d/b7hmH_Xe3YwBFQ</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</si>
  <si>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темно-синяя #2.1,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</si>
  <si>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темно-синяя</t>
  </si>
  <si>
    <t>!</t>
  </si>
  <si>
    <t>RF1008</t>
  </si>
  <si>
    <t>Краска для бровей и ресниц REFECTOCIL, цвет красный #4.1 , 15мл</t>
  </si>
  <si>
    <t>2000049960585</t>
  </si>
  <si>
    <t>Aqua, Cetearyl Alcohol, Tetraaminopyrimidine, 2-Methylresorcinol, Sodium Laureth Sulfate, Plysorbate 80, CI 77491</t>
  </si>
  <si>
    <t>Краска для бровей и ресниц RefectoCil, №4.1 красная, 15 мл — 1шт;
Инструкция — 1шт</t>
  </si>
  <si>
    <t>https://browmart.ru/catalog/kraska_dlya_resnits_i_brovey/kraska_refectocil/kraska_dlya_brovey_i_resnits_refectocil_tsvet_krasnyy_4_1_15ml/</t>
  </si>
  <si>
    <t>https://yadi.sk/d/Be0EOJHaz7_6JQ</t>
  </si>
  <si>
    <t>Профессиональная линия RefectoCil для окрашивания бровей и ресниц. Простое и безопасное применение, короткое время воздействия, насыщенный цвет, который сохраняется до 6 недель. Краска для ресниц и бровей RefectoCil является одним из лидеров в средствах для окрашивания ресниц.
В коробку входит: 
• Краска для ресниц и бровей REFECTOCIL, цвет красный #4.1, 15мл
• Пластмассовый микробраш для нанесения и замешивания краски
• Инструкция
Способ применения:
Разведите состав в специальной емкости, в соотношении 2 см краски на 10 капель жидкого или 15-20 капель кремового оксида, перемешайте до однородной консистенции. Равномерно плотным слоем нанести на брови/ресницы.  Время экспозиции на бровях 5-10 минут (в зависимости от желаемой интенсивности), на ресницах 10 минут.
Меры предосторожности: 
• Избегать попадания в глаза. 
• Перед применением проведите тест на аллергическую реакцию. 
• Противопоказано при поврежденной коже в зоне нанесения.
• При использовании надевать специальные перчатки.</t>
  </si>
  <si>
    <t>красная</t>
  </si>
  <si>
    <t>RF1009</t>
  </si>
  <si>
    <t>Осветляющая паста для бровей REFECTOCIL, блонд, 15 мл</t>
  </si>
  <si>
    <t>2000049960592</t>
  </si>
  <si>
    <t>Paraffinum Liquidum, Ammonium Persulfate, Potassium Persulfate, Sodium Silicate, Silica, Carbomer, Sodium Cetearyl Sulfate, Methylcellulose, EDTA, Magnesium Carbonate</t>
  </si>
  <si>
    <t>Осветляющая паста для бровей, блонд, 15 мл — 1шт;
Инструкция — 1шт</t>
  </si>
  <si>
    <t>https://browmart.ru/catalog/kraska_dlya_resnits_i_brovey/kraska_refectocil/osvetlyayushchaya_pasta_dlya_brovey_refectocil_blond_15_ml/</t>
  </si>
  <si>
    <t>https://yadi.sk/d/OfiEFiy0tywnsQ</t>
  </si>
  <si>
    <t>Осветлитель для бровей RefectoCil применяют для усиления эффекта окрашивания с помощью предварительного осветления.</t>
  </si>
  <si>
    <t>блонд</t>
  </si>
  <si>
    <t>SEXY</t>
  </si>
  <si>
    <t>4620021330632</t>
  </si>
  <si>
    <t>•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</si>
  <si>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24 месяца</t>
  </si>
  <si>
    <t>Хна «SEXY BROW HENNA» (30 капсул), черный цвет, 6 г — 1шт;
Хна «SEXY BROW HENNA» (30 капсул), коричневый цвет, 6 г — 1шт;
Хна «SEXY BROW HENNA» (30 капсул), темно-коричневый цвет, 6 г — 1шт;
Хна «SEXY BROW HENNA» (30 капсул), светло-коричневый цвет, 6 г — 1шт;
Раствор минеральный для разведения хны «SEXY BROW HENNA», 30 мл — 1шт;
Шампунь для бровей «SEXY BROW HENNA», 30 мл — 1шт;
Кондиционер для бровей «SEXY BROW HENNA», 30 мл — 1шт;
Лосьон-фиксатор цвета «SEXY BROW HENNA», 30 мл — 1шт;
Гель зональный «SEXY BROW HENNA», 10 г — 1шт;
Клинсер для очищения кожи после оформления бровей «SEXY BROW HENNA», 10 мл — 1шт;
Кисть скошенная для окрашивания бровей (классическая) — 1шт;
Стаканчик стеклянный для разведения краски/хны, 10 мл — 1шт;
Косметичка с логотипом «INNOVATOR COSMETICS» — 1шт</t>
  </si>
  <si>
    <t>https://browmart.ru/catalog/khna_dlya_brovey/nabor_khny_dlya_brovey_sexy_brow_henna/</t>
  </si>
  <si>
    <t>https://yadi.sk/d/9WQsQSrIWPJzHA</t>
  </si>
  <si>
    <t>https://yadi.sk/i/Wd-H1QsEeokvpw</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</si>
  <si>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Большой набор для профессионалов содержит все необходимые материалы для проведения процедуры биотатуажа бровей! Набор для идеальных бровей «SEXY BROW HENNA» включает в себя: Хна для бровей «SEXY BROW HENNA», черная - 6 грамм (30 капсул), Хна для бровей «SEXY BROW HENNA», темно-коричневая - 6 грамм (30 капсул), Хна для бровей «SEXY BROW HENNA», коричневая - 6 грамм (30 капсул), Хна для бровей «SEXY BROW HENNA», светло-коричневая - 6 грамм (30 капсул), Минеральный раствор, 30 мл, Шампунь для бровей, 30 мл, Кондиционер для бровей, 30 мл, Лосьон фиксатор цвета, 30 мл, Клинсер для бровей, 10 мл, Зональный гель, 10 г, Кисть для окрашивания бровей, 1 шт., Косметичка, 1 шт., Стеклянный стаканчик для смешивания хны/краски, 10 мл.</t>
  </si>
  <si>
    <t>Большой профессиональный набор для процедуры био-татуажа.
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Состав набора:
• Хна «SEXY BROW HENNA» (30 капсул), черный цвет, компл. 6 г
• Хна «SEXY BROW HENNA» (30 капсул), коричневый цвет, компл. 6 г
• Хна «SEXY BROW HENNA» (30 капсул), темно-коричневый цвет, компл. 6 г 
• Хна «SEXY BROW HENNA» (30 капсул), светло-коричневый цвет, компл. 6 г
• Раствор минеральный для разведения хны «SEXY BROW HENNA», 30 мл
• Шампунь для бровей «SEXY BROW HENNA», 30 мл
• Кондиционер для бровей «SEXY BROW HENNA», 30 мл 
• Лосьон-фиксатор цвета «SEXY BROW HENNA», 30 мл
• Гель зональный «SEXY BROW HENNA», 10 г
• Клинсер для очищения кожи после оформления бровей «SEXY BROW HENNA», 10 мл 
• Кисть скошенная для окрашивания бровей (классическая)
• Стаканчик стеклянный для разведения краски/хны, 10 мл
• Косметичка с логотипом «INNOVATOR COSMETICS»
Способ применения:
Очистите зону бровей от макияжа. Нанесите шампунь на влажные брови ватной палочкой круговыми движениями. Влажным ватным диском очистите брови, высушите их и щеточкой расчешите. Высыпьте из капсулы необходимое количество хны (примерно 3-4 рисовых зернышка, если брови густые, то можно целую капсулу) в мерный стаканчик и добавьте минеральный раствор (примерно 5-8 капель). Перемешайте микрощеточкой или кистью до однородной консистенции, которая должна напоминать кефир. Дайте настояться около 5-7 минут. В это время можете создать зональным гелем форму для окрашивания, чтобы исключить попадание хны за контуры. После чего втаптывающими движениями равномерно нанесите хну строго по желаемой форме. Наносить нужно в несколько слоев, но не более 4, по мере высыхания каждого из них. Общее время экспозиции 30-35 минут. По истечению времени аккуратно промойте брови кондиционером. Затем высушите эту область и нанесите лосьон-фиксатор для закрепления цвета. После процедуры оформления бровей очистите кожу клинсером, также его можно использовать перед коррекцией бровей в качестве дезинфектора.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</si>
  <si>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черный; коричневый; светло-коричневый; темно-коричневый</t>
  </si>
  <si>
    <t>Очистите зону бровей от макияжа. Нанесите шампунь на влажные брови ватной палочкой круговыми движениями. Влажным ватным диском очистите брови, высушите их и щеточкой расчешите. Высыпьте из капсулы необходимое количество хны (примерно 3-4 рисовых зернышка, если брови густые, то можно целую капсулу) в мерный стаканчик и добавьте минеральный раствор (примерно 5-8 капель). Перемешайте микрощеточкой или кистью до однородной консистенции, которая должна напоминать кефир. Дайте настояться около 5-7 минут. В это время можете создать зональным гелем форму для окрашивания, чтобы исключить попадание хны за контуры. После чего втаптывающими движениями равномерно нанесите хну строго по желаемой форме. Наносить нужно в несколько слоев, но не более 4, по мере высыхания каждого из них. Общее время экспозиции 30-35 минут. По истечению времени аккуратно промойте брови кондиционером. Затем высушите эту область и нанесите лосьон-фиксатор для закрепления цвета. После процедуры оформления бровей очистите кожу клинсером, также его можно использовать перед коррекцией бровей в качестве дезинфектора.</t>
  </si>
  <si>
    <t>4620021330014</t>
  </si>
  <si>
    <t>Henna, Azadirachta Indica Bark/Seed Extract, Emblica Officinalis Fruit Extract, Eclipta Prostrata Leaf Extract, Sodium Carbonate Peroxide, P-Phenylenediamine, Citric Acid</t>
  </si>
  <si>
    <t>Хранить при температуре от 5 °С до 25 ° в сухом месте, недоступном для детей. Беречь от прямых солнечных лучей, источников тепла и открыого огня.</t>
  </si>
  <si>
    <t>Хна «SEXY BROW HENNA» (5 капсул черного цвета) — 1шт;
Микрощеточки безворсовые, 2 мм, черные (L) — 5шт;
Стаканчик мерный (пластиковый) — 1шт;
Раствор минеральный для разведения хны «SEXY BROW HENNA», 10 мл — 1шт</t>
  </si>
  <si>
    <t>https://browmart.ru/catalog/khna_dlya_brovey/nabor_dlya_domashnego_ispolzovaniya_sexy_brow_henna_5_kapsul_chernyy_tsvet/</t>
  </si>
  <si>
    <t>https://yadi.sk/d/uijtB-Lqt-eNBw</t>
  </si>
  <si>
    <t>Хна для бровей черного цвета, 1 г (5 капсул по 0,2 грамма). Каждой капсулы хватает на 2-3 применения. Не содержит аммиака.</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</si>
  <si>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Набор рассчитан до 15 окрашиваний, рекомендуется использование дополнительных средств по окрашиванию бровей из линейки Sexy Brow Henna для получения максимального эффекта.
Состав набора:
• Хна "Sexy Brow Henna" (5 капсул) черного цвета
• Микрощеточки безворсовые, 2 мм, синие (L), 5 шт
• Стаканчик мерный (пластиковый) 
• Раствор минеральный для разведения хны "Sexy Brow Henna", 10 мл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</si>
  <si>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Набор для домашнего использования SEXY BROW HENNA (5 капсул), коричневый цвет</t>
  </si>
  <si>
    <t>4620021330038</t>
  </si>
  <si>
    <t>Хна «SEXY BROW HENNA» (5 капсул коричневого цвета) — 1шт;
Микрощеточки безворсовые, 2 мм, черные (L) — 5шт;
Стаканчик мерный (пластиковый) — 1шт;
Раствор минеральный для разведения хны «SEXY BROW HENNA», 10 мл — 1шт</t>
  </si>
  <si>
    <t>https://browmart.ru/catalog/khna_dlya_brovey/nabor_dlya_domashnego_ispolzovaniya_sexy_brow_henna_5_kapsul_korichnevyy_tsvet/</t>
  </si>
  <si>
    <t>https://yadi.sk/d/rsaeXuSG6RKR9w</t>
  </si>
  <si>
    <t>Хна для бровей классического коричневого цвета, 1 г (5 капсул по 0,2 грамма). Каждой капсулы хватает на 2-3 применения. Не содержит аммиака.</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</si>
  <si>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Набор рассчитан до 15 окрашиваний, рекомендуется использование дополнительных средств по окрашиванию бровей из линейки Sexy Brow Henna для получения максимального эффекта.
Состав набора:
• Хна "Sexy Brow Henna" (5 капсул) коричневого цвета
• Микрощеточки безворсовые, 2 мм, синие (L), 5 шт
• Стаканчик мерный (пластиковый) 
• Раствор минеральный для разведения хны "Sexy Brow Henna", 10 мл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</si>
  <si>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4620021330045</t>
  </si>
  <si>
    <t>Хна «SEXY BROW HENNA» (5 капсул светло-коричневого цвета) — 1шт;
Микрощеточки безворсовые, 2 мм, черные (L) — 5шт;
Стаканчик мерный (пластиковый) — 1шт;
Раствор минеральный для разведения хны «SEXY BROW HENNA», 10 мл — 1шт</t>
  </si>
  <si>
    <t>https://browmart.ru/catalog/khna_dlya_brovey/nabor_dlya_domashnego_ispolzovaniya_sexy_brow_henna_5_kapsul_svetlo_korichnevyy_tsvet/</t>
  </si>
  <si>
    <t>https://yadi.sk/d/JAuBww_qnjma3A</t>
  </si>
  <si>
    <t>Хна для бровей светло-коричневого цвета, 1 г (5 капсул по 0,2 грамма). Каждой капсулы хватает на 2-3 применения. Не содержит аммиака.</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</si>
  <si>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Набор рассчитан до 15 окрашиваний, рекомендуется использование дополнительных средств по окрашиванию бровей из линейки Sexy Brow Henna для получения максимального эффекта.
Состав набора:
• Хна "Sexy Brow Henna" (5 капсул) светло-коричневого цвета
• Микрощеточки безворсовые, 2 мм, синие (L), 5 шт
• Стаканчик мерный (пластиковый) 
• Раствор минеральный для разведения хны "Sexy Brow Henna", 10 мл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</si>
  <si>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4620021330021</t>
  </si>
  <si>
    <t>Хна «SEXY BROW HENNA» (5 капсул темно-коричневого цвета) — 1шт;
Микрощеточки безворсовые, 2 мм, черные (L) — 5шт;
Стаканчик мерный (пластиковый) — 1шт;
Раствор минеральный для разведения хны «SEXY BROW HENNA», 10 мл — 1шт</t>
  </si>
  <si>
    <t>https://browmart.ru/catalog/khna_dlya_brovey/nabor_dlya_domashnego_ispolzovaniya_sexy_brow_henna_5_kapsul_temno_korichnevyy_tsvet/</t>
  </si>
  <si>
    <t>https://yadi.sk/d/2JHMQBuwHgJrdg</t>
  </si>
  <si>
    <t>Хна для бровей темно-коричневого цвета, 1 г (5 капсул по 0,2 грамма). Каждой капсулы хватает на 2-3 применения. Не содержит аммиака.</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</si>
  <si>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Набор рассчитан до 15 окрашиваний, рекомендуется использование дополнительных средств по окрашиванию бровей из линейки Sexy Brow Henna для получения максимального эффекта.
Состав набора:
• Хна "Sexy Brow Henna" (5 капсул) темно-коричневого цвета
• Микрощеточки безворсовые, 2 мм, синие (L), 5 шт
• Стаканчик мерный (пластиковый) 
• Раствор минеральный для разведения хны "Sexy Brow Henna", 10 мл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</si>
  <si>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4620021330052</t>
  </si>
  <si>
    <t>Хна «SEXY BROW HENNA» (1 капсула), черный цвет — 1шт;
Хна «SEXY BROW HENNA» (1 капсула), коричневый цвет — 1шт;
Хна «SEXY BROW HENNA» (1 капсула), темно-коричневый цвет — 1шт;
Хна «SEXY BROW HENNA» (1 капсула), светло-коричневый цвет — 1шт;
Раствор минеральный для разведения хны «SEXY BROW HENNA», 10 мл — 1шт;
Микрощеточки безворсовые, 2 мм, черные (L) — 4шт;
Стаканчик мерный (пластиковый) для размешивания хны — 1шт</t>
  </si>
  <si>
    <t>https://browmart.ru/catalog/khna_dlya_brovey/nabor_dlya_domashnego_ispolzovaniya_sexy_brow_henna_4_kapsuly_4_tsveta/</t>
  </si>
  <si>
    <t>https://yadi.sk/d/yTgGLzaXT7Rs2g</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</si>
  <si>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</si>
  <si>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Набор рассчитан до 15 окрашиваний, рекомендуется использование дополнительных средств по окрашиванию бровей из линейки Sexy Brow Henna для получения максимального эффекта.
Состав набора:
• Хна "Sexy Brow Henna" (1 капсула), черный цвет
• Хна "Sexy Brow Henna" (1 капсула), коричневый цвет
• Хна "Sexy Brow Henna" (1 капсула), темно-коричневый цвет
• Хна "Sexy Brow Henna" (1 капсула), светло-коричневый цвет
• Раствор минеральный для разведения хны "Sexy Brow Henna", 10 мл
• Стаканчик мерный (пластиковый) 
• Микрощеточки безворсовые, 2 мм, синие (L), 4 шт. (для размешивания хны)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</si>
  <si>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4620021330120</t>
  </si>
  <si>
    <t>Хна «SEXY BROW HENNA», черный цвет - 30 капсул — 1шт</t>
  </si>
  <si>
    <t>https://browmart.ru/catalog/khna_dlya_brovey/khna_sexy_brow_henna_30_kapsul_chernyy_tsvet/</t>
  </si>
  <si>
    <t>https://yadi.sk/d/cGmLu5PgM8fbfA</t>
  </si>
  <si>
    <t>Хна для бровей черного цвета, 6 г (30 капсул по 0,2 грамма). Каждой капсулы хватает на 2-3 применения. Не содержит аммиака.</t>
  </si>
  <si>
    <t>Хна для бровей «SEXY BROW HENNA» — это натуральный состав (содержание примесей - менее 3%), удобные натуральные капсулы. 4 популярных оттенка. при смешивании которых можно получить широкую палитру цветов! Экономична, усиливает рост бровей, держится на коже до 2 недель! Набор для биотатуажа бровей поможет создать идеальные брови в домашних условиях и выбрать подходящий оттенок!
Качество хны и ее долговечность еще до момента процедуры напрямую зависят не только от исходного сырья, но и, во многом, от условий хранения. Чем чаще хна вступает в контакт с воздухом, тем более влажной становится и тем хуже ложится при процедуре. Наши технологи нашли удачное решение не только для сохранения изначального качества хны, но и для комфортного проведения самой процедуры. Благодаря удобным и абсолютно натуральным нанокапсулам, вам больше не придется сталкиваться ни с неудобными пакетами, ни с испачканными руками.
Каждая баночка содержит 6 грамм хны одного цвета (30 капсул), которых хватает до 90 процедур и мерный стаканчик для замешивания.
Способ применения:
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
Меры предосторожности: 
• Избегать попадания в глаза. 
• Перед применением проведите тест на аллергическую реакцию. 
• Не рекомендуем использовать для окрашивания ресниц. 
• Противопоказано при поврежденной коже в зоне нанесения.</t>
  </si>
  <si>
    <t>Перед процедурой очистите брови от макияжа. В мерном стаканчике смешайте необходимое количество хны и минерального раствора для разведения хны до получения однородной консистенции (напоминает кефир). Дайте настояться около 5-7 минут. Втаптывающими движениями равномерно нанесите хну плотным слоем. Наносить нужно в несколько слоев, но не более 4, по мере высыхания каждого из них. Общее время экспозиции 30-35 минут. По истечению времени аккуратно удалите хну влажным диском со всей поверхности бровей.</t>
  </si>
  <si>
    <t>4620021330144</t>
  </si>
  <si>
    <t>Хна «SEXY BROW HENNA», коричневый цвет - 30 капсул — 1шт</t>
  </si>
  <si>
    <t>https://browmart.ru/catalog/khna_dlya_brovey/khna_sexy_brow_henna_30_kapsul_korichnevyy_tsvet/</t>
  </si>
  <si>
    <t>https://yadi.sk/d/UkDl4It4b4WzTA</t>
  </si>
  <si>
    <t>Хна для бровей классического коричневого цвета, 6 г (30 капсул по 0,2 грамма). Каждой капсулы хватает на 2-3 применения. Не содержит аммиака.</t>
  </si>
  <si>
    <t>4620021330137</t>
  </si>
  <si>
    <t>Хна «SEXY BROW HENNA», темно-коричневый цвет - 30 капсул — 1шт</t>
  </si>
  <si>
    <t>https://browmart.ru/catalog/khna_dlya_brovey/khna_sexy_brow_henna_30_kapsul_temno_korichnevyy_tsvet/</t>
  </si>
  <si>
    <t>https://yadi.sk/d/FZpXCvWbu4i4bg</t>
  </si>
  <si>
    <t>Хна для бровей темно-коричневого цвета, 6 г (30 капсул по 0,2 грамма). Каждой капсулы хватает на 2-3 применения. Не содержит аммиака.</t>
  </si>
  <si>
    <t>4620021330151</t>
  </si>
  <si>
    <t>Хна «SEXY BROW HENNA», светло-коричневый цвет - 30 капсул — 1шт</t>
  </si>
  <si>
    <t>https://browmart.ru/catalog/khna_dlya_brovey/khna_sexy_brow_henna_30_kapsul_svetlo_korichnevyy_tsvet/</t>
  </si>
  <si>
    <t>https://yadi.sk/d/ZnOi5IiVNGv1Mw</t>
  </si>
  <si>
    <t>Хна для бровей светло-коричневого цвета, 6 г (30 капсул по 0,2 грамма). Каждой капсулы хватает на 2-3 применения. Не содержит аммиака.</t>
  </si>
  <si>
    <t>4620021335804</t>
  </si>
  <si>
    <t>Water, Sodium Chloride, Sodium Benzoate, Potassium Sorbate, Citric Acid</t>
  </si>
  <si>
    <t>Хранить при температуре от 5 °С до 25 °, вдали от отопительных приборов, в сухом, прохладном, недоступных для детей месте. Оградить от прямого солнечного света.</t>
  </si>
  <si>
    <t>• Избегать попадания в глаза. При попадании в глаза немедленно промойте их большим количеством воды. При необходимости обратитесь к врачу.
• Перед проведением процедуры проведите тес на чувствительность за 24 часа до процедуры, в случае возникновения аллергической реакции проконсультируйтесь с врачом.
• Хранить в недоступном для детей месте.
• Не использовать после истечения срока годности.
• Не использовать в целях, отличных от прямого назначения продукта.</t>
  </si>
  <si>
    <t>Раствор солевой для очищения ресниц и бровей SEXY BROW HENNA 30мл — 1шт</t>
  </si>
  <si>
    <t>https://browmart.ru/catalog/khna_dlya_brovey/rastvor_solevoy_dlya_ochishcheniya_resnits_i_brovey_sexy_brow_henna_30ml/</t>
  </si>
  <si>
    <t>https://yadi.sk/d/u8aEVNFU2FrOrw</t>
  </si>
  <si>
    <t>https://yadi.sk/i/g6gbPWDtsLDt3w</t>
  </si>
  <si>
    <t>Раствор для очищения ресниц и бровей. Эффективно обезжиривает кожу и волоски бровей, ресниц перед процедурами окрашивания, ламинирования, биозавивки и реконструкции.</t>
  </si>
  <si>
    <t>Раствор для очищения ресниц и бровей. Эффективно обезжиривает кожу и волоски бровей, ресниц перед процедурами окрашивания, ламинирования, биозавивки и реконструкции.
Способ применения:
Нанесите средство на ватный диск, мягкими движениями протрите брови, ресницы и зону вкруг глаз. Повторите процедуру при необходимости.</t>
  </si>
  <si>
    <t>Нанесите средство на ватный диск, мягкими движениями протрите брови, ресницы и зону вкруг глаз. Повторите процедуру при необходимости.</t>
  </si>
  <si>
    <t>4620021330175</t>
  </si>
  <si>
    <t>Water, Dimethiconol, Argania Spinosa Extract, Linum Usitatissimum Seed Extract, Benzoic Acid</t>
  </si>
  <si>
    <t>Хранить при температуре от +5°С до +25°С в отсутствии непосредственного воздействия солнечного света.</t>
  </si>
  <si>
    <t>• Избегать попадания в глаза. При попадании промыть водой. При необходимости обратитесь к врачу.
• Хранить в местах, недоступных для детей.
• Рекомендуется провести тест на чувствительность за 24 часа до процедуры.
• Не использовать после истечения срока годности.
• Не использовать в целях, отличных от прямого назначения продукта.
• Только для наружного применения.</t>
  </si>
  <si>
    <t>Раствор минеральный для разведения хны «SEXY BROW HENNA», 30 мл — 1 шт</t>
  </si>
  <si>
    <t>https://browmart.ru/catalog/khna_dlya_brovey/rastvor_mineralnyy_dlya_razvedeniya_khny_sexy_brow_henna_30ml/</t>
  </si>
  <si>
    <t>https://yadi.sk/d/z8edM9t3TX4lcw</t>
  </si>
  <si>
    <t>Минеральный раствор предназначен для разведения хны SEXY BROW HENNA. При смешивании с хной позволяет получить гарантированный результат окрашивания и продлевает стойкость цвета.</t>
  </si>
  <si>
    <t>Специальная жидкость для разведения хны Sexy Brow Henna. Не препятствует проникновению пигмента вглубь волосков и кожи, обеспечивая качественное и стойкое окрашивание бровей.
Способ применения:
Высыпаем из капсулы необходимое количество хны (примерно 3-4 рисовых зернышка, если брови густые, то можно целую капсулу) в мерный стаканчик и добавляем минеральный раствор SEXY BROW HENNA (примерно 5-8 капель). Перемешиваем микрощеточкой или кистью до однородной консистенции, которая должна напоминать кефир. Даем настояться около 5-7 минут. Далее производим процедуру окрашивание бровей.
Меры предосторожности:
• Избегать попадания в глаза. При попадании промыть водой. При необходимости обратитесь к врачу.
• Хранить в местах, недоступных для детей.
• Рекомендуется провести тест на чувствительность за 24 часа до процедуры.
• Не использовать после истечения срока годности.
• Не использовать в целях, отличных от прямого назначения продукта.
• Только для наружного применения.</t>
  </si>
  <si>
    <t>прозрачный</t>
  </si>
  <si>
    <t>Высыпаем из капсулы необходимое количество хны (примерно 3-4 рисовых зернышка, если брови густые, то можно целую капсулу) в мерный стаканчик и добавляем минеральный раствор SEXY BROW HENNA (примерно 5-8 капель). Перемешиваем микрощеточкой или кистью до однородной консистенции, которая должна напоминать кефир. Даем настояться около 5-7 минут. Далее производим процедуру окрашивание бровей.</t>
  </si>
  <si>
    <t>Перед использованием взболтать. 4-6 капель минерального раствора смешайте с половиной капсулы хны Sexy Brow Henna. Дайте настояться около 10 минут.</t>
  </si>
  <si>
    <t>4620021330182</t>
  </si>
  <si>
    <t>Water, Sodium Laureth Sulfate, Glycine Soja Oil, Triticum Vulgare Seed Extract, Cyamopsis Tetragonoloba Symbiosome Extract, Benzophenone-3, Citric Acid, Benzyl Alcohol</t>
  </si>
  <si>
    <t>• Содержит бензофемон-3.
• Избегайте попадания в глаза. При попадании в глаза немедленно промойте их большим количеством воды. При необходимости обратитесь к врачу.
• Перед применением проведите тест на чувствительность. При возникновении аллергической реакии обратитесь к врачу.
• Хранить в недоступном для детей месте.
• Не использовать по истечении срока годности.
• Не использовать в целях, отличных от прямого назначения продукта.</t>
  </si>
  <si>
    <t>Шампунь для бровей «SEXY BROW HENNA», 30 мл — 1 шт</t>
  </si>
  <si>
    <t>https://browmart.ru/catalog/khna_dlya_brovey/shampun_dlya_brovey_sexy_brow_henna_30ml/</t>
  </si>
  <si>
    <t>https://yadi.sk/d/hqduPM3BRV_UHQ</t>
  </si>
  <si>
    <t>Глубоко очищает брови клиента, открывая чешуйки волосков для лучшей фиксации цвета.</t>
  </si>
  <si>
    <t>Глубоко очищает брови клиента, открывая чешуйки волосков для лучшей фиксации цвета.
Способ применения:
Шампунь SEXY BROW HENNA следует нанести на чистую кожу бровей круговыми движениями. После снять остатки средства влажным ватным диском, высушить кожу и волоски и перейти непосредственно к процедуре окрашивания.</t>
  </si>
  <si>
    <t>Шампунь SEXY BROW HENNA следует нанести на чистую кожу бровей круговыми движениями. После снять остатки средства влажным ватным диском, высушить кожу и волоски и перейти непосредственно к процедуре окрашивания.</t>
  </si>
  <si>
    <t>4620021330199</t>
  </si>
  <si>
    <t>Water, Triticum Vulgare Seed Extract, Glycine Soja Oil, Cetrimonium Chloride, Benzyl Alcohol, Citric Acid, Polyquaternium-7</t>
  </si>
  <si>
    <t>Кондиционер для бровей «SEXY BROW HENNA», 30 мл — 1 шт</t>
  </si>
  <si>
    <t>https://browmart.ru/catalog/khna_dlya_brovey/konditsioner_dlya_brovey_sexy_brow_henna_30ml/</t>
  </si>
  <si>
    <t>https://yadi.sk/d/FjNnLLFHA0wo7A</t>
  </si>
  <si>
    <t xml:space="preserve">Кондиционер SEXY BROW HENNA разработан для профессионального ухода за бровями после окрашиваний хной. Мягко удаляет остатки хны, укрепляет 
и активно питает брови. </t>
  </si>
  <si>
    <t>Закрывает и питает чешуйки волосков по окончанию процедуры окрашивания бровей.
Способ применения:
Используйте кондиционер SEXY BROW HENNA для смывания хны с бровей в конце процедуры окрашивания. Также это средство можно применять ежедневно для ухода за бровями и сохранения цвета.
Меры предосторожности:
• Избегать попадания в глаза. При попадании промыть водой. При необходимости обратитесь к врачу.
• Хранить в местах, недоступных для детей.
• Рекомендуется провести тест на чувствительность за 24 часа до процедуры.
• Не использовать после истечения срока годности.
• Не использовать в целях, отличных от прямого назначения продукта.
• Только для наружного применения.</t>
  </si>
  <si>
    <t>Используйте кондиционер SEXY BROW HENNA для смывания хны с бровей в конце процедуры окрашивания. Также это средство можно применять ежедневно для ухода за бровями и сохранения цвета.</t>
  </si>
  <si>
    <t xml:space="preserve">После снятия хны нанесите небольшое количество средства на влажные брови легкими массирующими движениями, далее смойте чистой водой. </t>
  </si>
  <si>
    <t>4620021330168</t>
  </si>
  <si>
    <t>Water, Glycerin, Glycine Soja Oil, Triticum Vulgare Seed Extract, Cyamopsis Tetragonoloba Symbiosome Extract, Pentylene Glycol, Cetearyl Alcohol, Glyceryl Stearate, PEG-40 Hydrogenated Castor Oil, Benzophenone-3, Stearyl Dimethicone, Panthenol, Tocopheryl Acetate, Carbomer, Benzyl ALcohol</t>
  </si>
  <si>
    <t>• Содержит бензофемон-3.
• Избегать попадания в глаза. При попадании в глаза немедленно промойте их большим количеством воды. При необходимости обратитесь к врачу.
• Перед проведением процедуры проведите тес на чувствительность за 24 часа до процедуры, в случае возникновения аллергической реакции проконсультируйтесь с врачом.
• Хранить в недоступном для детей месте.
• Не использовать после истечения срока годности.
• Не использовать в целях, отличных от прямого назначения продукта.</t>
  </si>
  <si>
    <t>Лосьон-фиксатор цвета «SEXY BROW HENNA», 30 мл — 1 шт</t>
  </si>
  <si>
    <t>https://browmart.ru/catalog/khna_dlya_brovey/loson_fiksator_tsveta_sexy_brow_henna_30ml/</t>
  </si>
  <si>
    <t>https://yadi.sk/d/4ykT8wYPHJxd_A</t>
  </si>
  <si>
    <t>Способствует закреплению цвета на коже для максимального продления эффекта окрашивания.</t>
  </si>
  <si>
    <t>Питает и способствует закреплению цвета на коже для максимального продления эффекта окрашивания.
Способ применения:
Нанесите ватной палочкой закрепляющий лосьон-фиксатор цвета SEXY Brow Henna на сухие брови. Не смывать.</t>
  </si>
  <si>
    <t>Нанесите ватной палочкой закрепляющий лосьон-фиксатор цвета SEXY Brow Henna на сухие брови. Не смывать.</t>
  </si>
  <si>
    <t>4620021330205</t>
  </si>
  <si>
    <t>Water, Isopropyl Alcohol, Parfume</t>
  </si>
  <si>
    <t>Хранить в прохладном, сухом месте, недоступном для детей. Беречь от прямых солнечных лучей, источников тепла и открытого огня.</t>
  </si>
  <si>
    <t xml:space="preserve">• Использовать по назначению. 
• Избегать нанесения на зону окрашенных бровей. </t>
  </si>
  <si>
    <t>Клинсер для очищения кожи после оформления бровей «SEXY BROW HENNA», 10 мл — 1 шт</t>
  </si>
  <si>
    <t>https://browmart.ru/catalog/khna_dlya_brovey/klinser_dlya_ochishcheniya_kozhi_posle_oformleniya_brovey_sexy_brow_henna_10ml/</t>
  </si>
  <si>
    <t>https://yadi.sk/d/odncDYEJYpUKGQ</t>
  </si>
  <si>
    <t>Полностью очищает и дезинфицирует кожу после процедуры оформления бровей.</t>
  </si>
  <si>
    <t xml:space="preserve">Полностью очищает и дезинфицирует кожу после процедуры оформления бровей.
Способ применения:
После процедуры оформления бровей очистите кожу клинсером SEXY BROW HENNA. Так же его можно использовать перед и после коррекции бровей в качестве дезинфекции.
Меры предосторожности: 
• Использовать по назначению. 
• Избегать нанесения на зону окрашенных бровей. </t>
  </si>
  <si>
    <t>После процедуры оформления бровей очистите кожу клинсером SEXY BROW HENNA. Так же его можно использовать перед и после коррекции бровей в качестве дезинфекции.</t>
  </si>
  <si>
    <t>4620021330212</t>
  </si>
  <si>
    <t>Vaseline oil, Ceresin, Paraffin</t>
  </si>
  <si>
    <t>• Избегать попадания в глаза.</t>
  </si>
  <si>
    <t>Гель зональный «SEXY BROW HENNA», 10 г — 1 шт</t>
  </si>
  <si>
    <t>https://browmart.ru/catalog/khna_dlya_brovey/gel_zonalnyy_sexy_brow_henna_10g/</t>
  </si>
  <si>
    <t>https://yadi.sk/d/ccLVlHSJfZqXpg</t>
  </si>
  <si>
    <t>Наносится на зону возле бровей, чтобы исключить попадание хны за контуры.</t>
  </si>
  <si>
    <t>Помогает при дизайне бровей, исключает попадание хны или краски за контуры.
Способ применения:
При помощи кисточки наметьте зону окрашивания. Обведите зону вокруг бровей зональным гелем SEXY Brow Henna.</t>
  </si>
  <si>
    <t>медовый</t>
  </si>
  <si>
    <t>При помощи кисточки наметьте зону окрашивания. Обведите зону вокруг бровей зональным гелем SEXY Brow Henna.</t>
  </si>
  <si>
    <t>4620021333305</t>
  </si>
  <si>
    <t>Water, Cedrus Deodara Seed Oil, Paraffinum Liquidum, Glycerin, Polyethylene, Cetearyl Alcohol, Cocos Nucifera Fruit Extract, Sodium Laureth Sulfate, Coffea Arabica Seed Powder, Butyrospermum Parkii Butter, Propylene Glycol, Lactis Proteinum, Stearic Acid, Triethanolamine, Parfum, Methylparaben, Propylparaben, Butylparaben, Ethylparaben, Phenoxyethanol</t>
  </si>
  <si>
    <t>• Использовать по назначению</t>
  </si>
  <si>
    <t>Скраб для бровей «SEXY BROW HENNA», аромат кофе с молоком, 30 г — 1 шт</t>
  </si>
  <si>
    <t>Республика Беларусь</t>
  </si>
  <si>
    <t>https://browmart.ru/catalog/khna_dlya_brovey/skrab_dlya_brovey_sexy_brow_henna_aromat_kofe_s_molokom_30g/</t>
  </si>
  <si>
    <t>https://yadi.sk/d/kBiM46a2fGNTlg</t>
  </si>
  <si>
    <t>Скраб для бровей «SEXY BROW HENNA», аромат кофе с молоком, 30 г. Содержит микрочастицы, которые бережно подготавливают кожу для окрашивания без травмирования и подходит даже для самой нежной кожи. Способствует более стойкому и насыщенному результату.</t>
  </si>
  <si>
    <t>Содержит микрочастицы, которые бережно подготавливают кожу для окрашивания без травмирования и подходит даже для самой нежной кожи.
Способствует более стойкому и насыщенному результату.
Способ применения:
Нанесите небольшое количество скраба для бровей SEXY Brow Henna круговыми массирующими движениями. Уберите влажным диском до полного удаления скраба.</t>
  </si>
  <si>
    <t>кремовый / слоновая кость</t>
  </si>
  <si>
    <t>Нанесите небольшое количество скраба для бровей SEXY Brow Henna круговыми массирующими движениями. Уберите влажным диском до полного удаления скраба.</t>
  </si>
  <si>
    <t>4620021330533</t>
  </si>
  <si>
    <t>Petrolatum, Ceresin, Paraffin, Beeswax, Lanolin, Parfum, Iron Oxides, Titanium Dioxide</t>
  </si>
  <si>
    <t>Паста для бровей «SEXY BROW HENNA», белый цвет, 15 г — 1 шт</t>
  </si>
  <si>
    <t>https://browmart.ru/catalog/khna_dlya_brovey/pasta_dlya_brovey_sexy_brow_henna_belyy_tsvet_15g/</t>
  </si>
  <si>
    <t>https://yadi.sk/d/qF6M9WaQnwWb2w</t>
  </si>
  <si>
    <t>Белая паста для бровей имеет плотную текстуру, позволяет добиться четкого контура бровей, используется для построения идеальной формы бровей по опорным точкам и позволяет продемонстрировать клиенту будущую форму бровей.</t>
  </si>
  <si>
    <t>Белая паста для бровей позволяет добиться четкого контура бровей, исключает попадание хны или краски за контуры и позволяет продемонстрировать клиенту будущую форму бровей.
Способ применения:
При помощи кисточки наметьте зону окрашивания, обведите зону вокруг бровей пастой SEXY Brow Henna.</t>
  </si>
  <si>
    <t>При помощи кисточки наметьте зону окрашивания, обведите зону вокруг бровей пастой SEXY Brow Henna.</t>
  </si>
  <si>
    <t>4620021333763</t>
  </si>
  <si>
    <t>Petrolatum, Paraffin, Ceresin, Cera Alba, Lanolin, Titanium Dioxide, Iron Oxide, Synthetic Fluorphlogopite, Parfum</t>
  </si>
  <si>
    <t>Паста для бровей «SEXY BROW HENNA», золотой цвет, 15 г — 1 шт</t>
  </si>
  <si>
    <t>https://browmart.ru/catalog/khna_dlya_brovey/pasta_dlya_brovey_sexy_brow_henna_zolotoy_tsvet_15g/</t>
  </si>
  <si>
    <t>https://yadi.sk/d/aw09lo_mVbzo0g</t>
  </si>
  <si>
    <t>Паста с мерцающими золотыми частицами подарит не только безупречную форму и четкий контур бровей, но и презентует вашу работу на высшем уровне! Золотая паста «SEXY BROW HENNA» обладает полным спектром достоинств классической белой пасты.</t>
  </si>
  <si>
    <t>Золотая паста для бровей позволяет добиться четкого контура бровей, исключает попадание хны или краски за контуры и позволяет продемонстрировать клиенту будущую форму бровей.
Способ применения:
При помощи кисточки наметьте зону окрашивания, обведите зону вокруг бровей пастой SEXY Brow Henna.</t>
  </si>
  <si>
    <t>золотой</t>
  </si>
  <si>
    <t>4620021330663</t>
  </si>
  <si>
    <t>Glycerin, Pentasodium Pentetate, Cetrimonium Chloride, EDTA, Citric Acid</t>
  </si>
  <si>
    <t>Ремувер для удаления хны с кожи «SEXY BROW HENNA», 30 мл — 1 шт</t>
  </si>
  <si>
    <t>https://browmart.ru/catalog/khna_dlya_brovey/remuver_dlya_udaleniya_khny_s_kozhi_sexy_brow_henna_30ml/</t>
  </si>
  <si>
    <t>https://yadi.sk/d/6toMBFYScIo6WA</t>
  </si>
  <si>
    <t>Если хна/краска была нанесена неаккуратно или вам необходимо убрать лишний пигмент с кожи, воспользуйтесь средством для удаления хны с кожи «SEXY BROW HENNA». Нанесите небольшое количество средства на микробраш и бережно протрите участок. При необходимости повторите. Остатки средства смойте влажной ватной палочкой.</t>
  </si>
  <si>
    <t>Мягко и эффективно удаляет нежелательную хну с поверхности кожи и волосков после процесса окрашивания.
Способ применения:
Нанесите каплю средства SEXY BROW HENNA на ватную палочку, протрите зону загрязнения или удалите лишний пигмент с кожи. При необходимости повторите. Остатки средства смойте влажной ватной палочкой.</t>
  </si>
  <si>
    <t>Нанесите каплю средства SEXY BROW HENNA на ватную палочку, протрите зону загрязнения или удалите лишний пигмент с кожи. При необходимости повторите. Остатки средства смойте влажной ватной палочкой.</t>
  </si>
  <si>
    <t>SH-00011</t>
  </si>
  <si>
    <t>Кисть скошенная для окрашивания бровей (классическая)</t>
  </si>
  <si>
    <t>4620021330229</t>
  </si>
  <si>
    <t>дерево, нейлон</t>
  </si>
  <si>
    <t>Хранить в специальном чехле, в сухом месте вдали от отопительных приборов.</t>
  </si>
  <si>
    <t>• В процессе очищения кисти после использования стараться, чтобы вода не попадала в зону соединения деревянной ручки с металлической обоймой!</t>
  </si>
  <si>
    <t>Кисть скошенная для окрашивания бровей (классическая) — 1 шт</t>
  </si>
  <si>
    <t>Китай</t>
  </si>
  <si>
    <t>https://browmart.ru/catalog/khna_dlya_brovey/kist_skoshennaya_dlya_okrashivaniya_brovey_klassicheskaya/</t>
  </si>
  <si>
    <t>https://yadi.sk/d/e7qezbKWGev7PA</t>
  </si>
  <si>
    <t>Скошенная кисть с упругим синтетическим ворсом для окрашивания и оформления бровей. Ворс из максимально долговечного и надежного материала. Форма с диагональным контуром ворса является удобной именно для работы с бровями. Эта модель немного меньше по ширине, чем кисть для нанесения химического красителя. При работе с хной обычно производится окрашивание волосков и кожи, такой кистью удобнее прорисовывать четкую форму бровей, учитывая запланированную пигментацию кожи. Ручка выполнена из дерева. Предназначение: окрашивание бровей; нанесение хны или красителя; макияж бровей с отрисовкой волосинок.</t>
  </si>
  <si>
    <t>Скошенная кисть с упругим синтетическим ворсом для окрашивания бровей, нанесения хны и красителя, макияжа бровей с отрисовкой волосинок.
Ручка выполнена из дерева. Форма с диагональным контуром ворса является удобной для работы с бровями. При работе с хной обычно производится окрашивание волосков и кожи, такой кистью удобнее прорисовывать четкую форму бровей, учитывая запланированную пигментацию кожи.
В процессе очищения кисти после использования стараться, чтобы вода не попадала в зону соединения деревянной ручки с металлической обоймой!</t>
  </si>
  <si>
    <t>SC-00042</t>
  </si>
  <si>
    <t>Кисть язычковая для окрашивания бровей (классическая)</t>
  </si>
  <si>
    <t>4620021330793</t>
  </si>
  <si>
    <t>Кисть язычковая для окрашивания бровей (классическая) — 1 шт</t>
  </si>
  <si>
    <t>https://browmart.ru/catalog/khna_dlya_brovey/kist_yazychkovaya_dlya_okrashivaniya_brovey_klassicheskaya/</t>
  </si>
  <si>
    <t>https://yadi.sk/d/OgLJZ1L594UGYA</t>
  </si>
  <si>
    <t>Высококачественная жесткая кисть из искусственного ворса с логотипом «SEXY». Язычковая кисть используется для нанесения хны/краски на брови. Идеально подходит для окрашивания ресниц. Ручка выполнена из натурального дерева.</t>
  </si>
  <si>
    <t>Высококачественная жесткая кисть из искусственного ворса для нанесения хны или краски, идеально подходит для окрашивания ресниц.
Ручка выполнена из дерева. Позволяет создавать ровные, четкие линии. Из-за плотной набивки ворса кисть не пушится и сохраняет свою форму, не впитывает краситель, экономит материал.
В процессе очищения кисти после использования стараться, чтобы вода не попадала в зону соединения деревянной ручки с металлической обоймой!</t>
  </si>
  <si>
    <t>SC-00043</t>
  </si>
  <si>
    <t>Кисть скошенная для окрашивания бровей (мини)</t>
  </si>
  <si>
    <t>4620021330809</t>
  </si>
  <si>
    <t>Кисть скошенная для окрашивания бровей (мини) — 1 шт</t>
  </si>
  <si>
    <t>https://browmart.ru/catalog/khna_dlya_brovey/kist_skoshennaya_dlya_okrashivaniya_brovey_mini/</t>
  </si>
  <si>
    <t>https://yadi.sk/d/6F_HFMU7v0b0qw</t>
  </si>
  <si>
    <t>Высококачественная жесткая кисть из искусственного ворса с логотипом «SEXY». Скошенная кисть (мини) используется для нанесения хны/краски на брови. Позволяет создавать ровные, четкие линии. Имеет плотную набивку ворса, поэтому не пушится и сохраняет свою форму, не впитывает краситель, экономит материал. Ручка выполнена из натурального дерева.</t>
  </si>
  <si>
    <t>SC-00044</t>
  </si>
  <si>
    <t>Кисть язычковая для окрашивания бровей (мини)</t>
  </si>
  <si>
    <t>4620021330816</t>
  </si>
  <si>
    <t>Кисть язычковая для окрашивания бровей (мини) — 1 шт</t>
  </si>
  <si>
    <t>https://browmart.ru/catalog/khna_dlya_brovey/kist_yazychkovaya_dlya_okrashivaniya_brovey_mini/</t>
  </si>
  <si>
    <t>https://yadi.sk/d/olKDvgWouem1YQ</t>
  </si>
  <si>
    <t>Язычковая кисть (мини) используется для нанесения хны/краски на брови. Высококачественная жесткая кисть из искусственного ворса с логотипом Sexy. Позволяет создавать ровные, четкие линии. Имеет плотную набивку ворса, поэтому не пушится и сохраняет свою форму, не впитывает краситель, экономит материал. Ручка выполнена из натурального дерева.</t>
  </si>
  <si>
    <t>SC-00045</t>
  </si>
  <si>
    <t>Набор бровиста из 4 кистей SEXY BROW KIT</t>
  </si>
  <si>
    <t>4620021330526</t>
  </si>
  <si>
    <t>Кисть скошенная для окрашивания бровей (классическая) — 1 шт;
Кисть язычковая для окрашивания бровей (классическая) — 1 шт;
Кисть скошенная для окрашивания бровей (мини) — 1 шт;
Кисть язычковая для окрашивания бровей (мини) — 1 шт</t>
  </si>
  <si>
    <t>https://browmart.ru/catalog/khna_dlya_brovey/nabor_brovista_iz_4_kistey_sexy_brow_kit/</t>
  </si>
  <si>
    <t>https://yadi.sk/d/vqZtUT9TIAFSHg</t>
  </si>
  <si>
    <t>Набор бровиста из 4 кистей «SEXY BROW KIT» - Must-have мастера-бровиста! Содержит 4 незаменимые кисти для окрашивания бровей и ресниц. Подходят для окрашивания краской и хной: Кисть язычковая для окрашивания бровей (классическая); Кисть скошенная для окрашивания бровей (мини); Кисть язычковая для окрашивания бровей (мини); Кисть скошенная для окрашивания бровей Sexy (классическая).</t>
  </si>
  <si>
    <t>4 незаменимые кисти для окрашивания бровей и ресниц для процедур окрашивания краской и хной.
Состав набора:
• Кисть язычковая для окрашивания бровей (классическая)
• Кисть скошенная для окрашивания бровей (мини)
• Кисть язычковая для окрашивания бровей (мини)
• Кисть скошенная для окрашивания бровей (классическая)
В процессе очищения кисти после использования стараться, чтобы вода не попадала в зону соединения деревянной ручки с металлической обоймой!</t>
  </si>
  <si>
    <t>SC-00029</t>
  </si>
  <si>
    <t xml:space="preserve">Линейка для бровей </t>
  </si>
  <si>
    <t>4620021330571</t>
  </si>
  <si>
    <t>пластик</t>
  </si>
  <si>
    <t>Линейка для бровей — 1 шт</t>
  </si>
  <si>
    <t>https://browmart.ru/catalog/aksessuary_i_materialy/lineyka_dlya_brovey_/</t>
  </si>
  <si>
    <t>https://yadi.sk/d/obXJBXx3pLaabA</t>
  </si>
  <si>
    <t>Линейка для создания симметричных бровей. Пластиковая прозрачная линейка с цифровой шкалой позволит мастеру легко и точно создать симметричные брови, гибкая структура идеально повторяет форму лица. С помощью пластикового выступа для носа с центральной отметкой можно идеально определить центр лица.</t>
  </si>
  <si>
    <t>Линейка для создания симметричных бровей. Пластиковая прозрачная линейка с цифровой шкалой позволит мастеру легко и точно создать симметричные брови, гибкая структура идеально повторяет форму лица.
С помощью пластикового выступа для носа с центральной отметкой можно идеально определить центр лица и подобрать выбрать подходящую длину. Так как линейка для бровей выполнена из прозрачного пластика, вы легко сможете видеть то, что делаете и при необходимости внести необходимые изменения. Приспособление очень удобно для домашнего использования.</t>
  </si>
  <si>
    <t xml:space="preserve">
С помощью пластикового выступа для носа с центральной отметкой можно идеально определить центр лица и подобрать выбрать подходящую длину. Так как линейка для бровей выполнена из прозрачного пластика, вы легко сможете видеть то, что делаете и при необходимости внести необходимые изменения.</t>
  </si>
  <si>
    <t>SC-00064</t>
  </si>
  <si>
    <t>Косметичка с логотипом INNOVATOR COSMETICS</t>
  </si>
  <si>
    <t>4620021333251</t>
  </si>
  <si>
    <t>Косметичка с логотипом «INNOVATOR COSMETICS» — 1 шт</t>
  </si>
  <si>
    <t>https://browmart.ru/catalog/aksessuary_i_materialy/kosmetichka_s_logotipom_innovator_cosmetics/</t>
  </si>
  <si>
    <t>https://yadi.sk/d/8_BIDndVxPdCmw</t>
  </si>
  <si>
    <t>Удобная, вместительная и практичная косметичка для профессионалов с  логотипом «INNOVATOR COSMETICS». Качественный пошив и приятная на ощупь плотная ткань, устойчива к износу.</t>
  </si>
  <si>
    <t>Удобная, вместительная и практичная косметичка для профессионалов с логотипом "INNOVATOR COSMETICS". Качественный пошив и приятная на ощупь плотная ткань, устойчива к износу.</t>
  </si>
  <si>
    <t>BP-04</t>
  </si>
  <si>
    <t>Циркуль для построения бровей ЛЕОНАРДО</t>
  </si>
  <si>
    <t>4620021330786</t>
  </si>
  <si>
    <t>Циркуль для построения бровей «ЛЕОНАРДО» — 1 шт</t>
  </si>
  <si>
    <t>https://browmart.ru/catalog/permanentnyy_makiyazh/tsirkul_dlya_postroeniya_brovey_leonardo/</t>
  </si>
  <si>
    <t>https://yadi.sk/d/cCvq-pGtl5Ea4w</t>
  </si>
  <si>
    <t>Циркуль «ЛЕОНАРДО» для построения бровей по "золотому сечению" облегчает построение формы бровей, экономит время, выполнен из пластика.Техника "Золотого сечения" основывается на использовании бровей в качестве отправной точки для создания пропорционального и симметричного лица.</t>
  </si>
  <si>
    <t>Циркуль Леонардо для построения бровей по "золотому сечению" облегчает построение формы бровей, экономит время, выполнен из пластика. Техника "Золотого сечения" основывается на использовании бровей в качестве отправной точки для создания пропорционального и симметричного лица.</t>
  </si>
  <si>
    <t>Техника "Золотого сечения" основывается на использовании бровей в качестве отправной точки для создания пропорционального и симметричного лица.</t>
  </si>
  <si>
    <t>SC-00014</t>
  </si>
  <si>
    <t>Стаканчик мерный (пластиковый)</t>
  </si>
  <si>
    <t>4620021330410</t>
  </si>
  <si>
    <t>Стаканчик мерный (пластиковый) — 1 шт</t>
  </si>
  <si>
    <t>https://browmart.ru/catalog/aksessuary_i_materialy/stakanchik_mernyy_plastikovyy_/</t>
  </si>
  <si>
    <t>https://yadi.sk/d/flVz0XcKVicKdg</t>
  </si>
  <si>
    <t>Мерный стаканчик для разведения хны или краски.</t>
  </si>
  <si>
    <t>SC-00028</t>
  </si>
  <si>
    <t>Стаканчик стеклянный для разведения краски/хны, 10мл</t>
  </si>
  <si>
    <t>4620021330625</t>
  </si>
  <si>
    <t>стекло</t>
  </si>
  <si>
    <t>Стаканчик стеклянный для разведения краски/хны, 10 мл  — 1 шт</t>
  </si>
  <si>
    <t>https://browmart.ru/catalog/khna_dlya_brovey/stakanchik_steklyannyy_dlya_razvedeniya_kraski_khny_10ml/</t>
  </si>
  <si>
    <t>https://yadi.sk/d/Mjq1cEsdjn9KLQ</t>
  </si>
  <si>
    <t>Мерные стаканчики для разведения хны или краски, изготовлены из прочного толстого стекла, которое не боится высоких температур. Идеально подходит для заваривания хны.</t>
  </si>
  <si>
    <t>SC-00015</t>
  </si>
  <si>
    <t>Щеточки для ресниц и бровей одноразовые черные, 10шт</t>
  </si>
  <si>
    <t>4620021330403</t>
  </si>
  <si>
    <t>Щеточки для ресниц и бровей одноразовые черные — 10 шт</t>
  </si>
  <si>
    <t>https://browmart.ru/catalog/rekonstruktsiya_i_laminirovanie_resnits/shchetochki_dlya_resnits_i_brovey_odnorazovye_chernye_10sht/</t>
  </si>
  <si>
    <t>https://yadi.sk/d/Batm6iPZDVVLbw</t>
  </si>
  <si>
    <t>Щеточка является незаменимым аксессуаром в работе мастера. С ее помощью можно расчесывать брови и ресницы в процессе проведения процедуры. Удобные, одноразовые щеточки.</t>
  </si>
  <si>
    <t>Щеточка является незаменимым аксессуаром в работе мастера. С ее помощью можно расчесывать брови и ресницы в процессе проведения процедуры. Удобные, одноразовые щеточки.
Цена указана за 10 штук</t>
  </si>
  <si>
    <t>4620021330984</t>
  </si>
  <si>
    <t>•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</si>
  <si>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https://browmart.ru/catalog/rekonstruktsiya_i_laminirovanie_resnits/nabor_dlya_laminirovaniya_resnits_i_brovey_sexy_lamination/</t>
  </si>
  <si>
    <t>https://yadi.sk/d/Z8BzUtFsv5Qy-w</t>
  </si>
  <si>
    <t>Большой профессиональный набор SEXY LAMINATION для выполнения процедуры ламинирования ресниц и бровей.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t>
  </si>
  <si>
    <t>Большой профессиональный набор SEXY LAMINATION для выполнения процедуры ламинирования ресниц и бровей.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набор входит: 
• Валики силиконовые "S", 1 пара
• Валики силиконовые "M", 1 пара
• Валики силиконовые "L", 1 пара
• Состав №1 для ламинирования ресниц и бровей "Volume Lift", 8 мл
• Состав №2 для ламинирования ресниц и бровей "Volume Fixer", 8 мл
• Состав №3 для ламинирования ресниц и бровей "Silk Essense", 8 мл
• Состав №4 для ламинирования ресниц и бровей "Eyelash Cleanser", 8 мл
• Краска для бровей и ресниц "BRONSUN", цвет черный №1, 15 мл
• Оксидант-молочко "BRONSUN" 3%, 20 мл
• Пинцет для ресниц ультратонкий (изогнутый)
• Лента для ресниц, 3 м. • Клей для завивки и ламинирования ресниц "Sexy Glue", 5 мл
• Средство для обезжиривания ресниц "Sexy Aroma Рrimer", 10 мл
• Вода мицеллярная с гиалуроновой кислотой и коллоидным серебром, 250 мл.
• Микрощеточки безворсовые МИКС (50 син. + 50 зел.)
• Щеточки для ресниц и бровей одноразовые черные, 50 шт.
• Стаканчик стеклянный для разведения краски/хны, 10 мл.
• Аппликатор для ламинирования и реконструкции ресниц, 1 шт.
• Косметичка с логотипом "INNOVATOR COSMETICS"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Подберите валик и зафиксируйте на веке. Аппликатором/пинцетом выложите ресницы на валик, предварительно промазав валик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Fixer. Время выдержки 8-13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 истечении времени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Состав № 3 Silk Essense. Нанесите его на всю область ресниц и дайте пару минут подсохнуть. Состав не смывается и не убирается с ресниц.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</si>
  <si>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Подберите валик и зафиксируйте на веке. Аппликатором/пинцетом выложите ресницы на валик, предварительно промазав валик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Fixer. Время выдержки 8-13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 истечении времени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Состав № 3 Silk Essense. Нанесите его на всю область ресниц и дайте пару минут подсохнуть. Состав не смывается и не убирается с ресниц.</t>
  </si>
  <si>
    <t>4620021331394</t>
  </si>
  <si>
    <t>https://browmart.ru/catalog/proteinovaya_rekonstruktsiya_resnits_i_brovey_protein_botex/nabor_dlya_proteinovoy_rekonstruktsii_resnits_i_brovey_protein_botex/</t>
  </si>
  <si>
    <t>https://yadi.sk/d/9AVQTF4onKGo0w</t>
  </si>
  <si>
    <t>Тотальная реконструкция поврежденных ресниц и бровей на основе протеина! Лифтинг, утолщение, заполнение поврежденных частей, восстановление природной структуры и глубокое увлажнение волосков – результат заметен уже после первой процедуры!</t>
  </si>
  <si>
    <t>Набор для протеиновой реконструкции ресниц и бровей «PROTEIN BOTEX»
Тотальная реконструкция поврежденных ресниц и бровей на основе протеина! Лифтинг, утолщение, заполнение поврежденных частей, восстановление природной структуры и глубокое увлажнение волосков – результат заметен уже после первой процедуры!
В состав набора входит все необходимое на 50 и более процедур: 
• Валики силиконовые «S», 1 пара
• Валики силиконовые «M», 1 пара
• Валики силиконовые «L», 1 пара
• Состав №1 для восстановления ресниц и бровей «Protein Lift», 8 мл
• Состав №2 для восстановления ресниц и бровей «Volume Building», 8 • мл
• Состав №3 для ламинирования ресниц и бровей «Silk Essense», 8 мл
• Состав №4 для ламинирования ресниц и бровей «Eyelash Cleanser», 8 мл
• Краска для бровей и ресниц «BRONSUN», цвет черный №1, 15 мл
• Оксидант-молочко «BRONSUN» 3%, 20 мл
• Пинцет для ресниц ультратонкий (изогнутый)
• Состав для протеиновой реконструкции ресниц и бровей «PROTEIN BOTEX», 10 мл
• Подложки гидрогелевые для ресниц ультратонкие «Sexy», (10 саше по 2 пары)
• Клей для завивки и ламинирования ресниц «Sexy Glue», 5 мл
• Средство для обезжиривания ресниц «Sexy Aroma Рrimer», 10 мл
• Вода мицеллярная с гиалуроновой кислотой и коллоидным серебром, 250 мл
• Микрощеточки безворсовые МИКС (50 син. + 50 зел.)
• Щеточки для ресниц и бровей одноразовые черные, 50 шт.
• Стаканчик стеклянный для разведения краски/хны, 10 мл
• Аппликатор для ламинирования и реконструкции ресниц, 1 шт.
• Косметичка с логотипом «INNOVATOR COSMETICS»
ПРОТЕИНОВАЯ РЕКОНСТРУКЦИЯ РЕСНИЦ И БРОВЕЙ «PROTEIN BOTEX» = лифтинг, утолщение, заполнение поврежденных частей, восстановление
Рекомендуется использовать для глубокого восстановления ослабленных ресниц и достижения объемного взгляда после процедур наращивания, биозавивки.
Состав для протеиновой реконструкции ресниц и бровей «PROTEIN BOTEX»
Разработан как основной элемент процедур по восстановлению природной структуры, глубокому увлажнению и увеличению объема ресниц и бровей. Уникальный состав «Protein Botex» восстанавливает и питает ресницы и брови изнутри!
• Цистеамин действует как реструктуризирующий агент - он замещает цистин, который является главной составляющей основного структурного белка кератина и отвечает за прочные молекулярные связи между всеми составляющими волоса. Поэтому процедура не разрушает ресницы, а наоборот, помогает в их восстановлении. 
• Гиалуроновая кислота обеспечивает глубокое увлажнение и питание ресниц и бровей, восстанавливает  структуру волоса, стимулирует рост, защищает ресницы и брови от неблагоприятного внешнего воздействия.
• Гидролизированный кератин заполняет пустоты волоса белками, снижает пористость, благодаря чему ресницы и брови приобретают блеск и упругость.
• Коллаген помогает восстановить поврежденную структуру ресниц и бровей, повышает их эластичность.
• Масло усьмы - мощнейший активатор роста ресниц и бровей. Питает и укрепляет волосяные фолликулы.
• Токоферол оказывает омолаживающее и восстанавливающее действие.
• Пантенол питает, укрепляет и утолщает ресницы и брови, делает их гладкими.
• Экстракт кокоса обладает восстанавливающим и защитным эффектом.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2 мм от основания и не задевая кончики ресниц.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Building. Время экспозиции 30-35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После чего удалите краску сухой ватной палочкой.
Затем, отступая от корней на 2 мм, нанесите PROTEIN BOTOX на ресницы, предварительно прогрев его в горячей воде 2-2,5 минуты. Время выдержки ботокса – 15 минут.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протеиновой реконструкции ресниц Состав № 3 Silk Essense. Нанесите состав аккуратно на ресницы и дайте подсохнуть 2-3 минуты. Состав не смывается и не убирается с ресниц.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</si>
  <si>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2 мм от основания и не задевая кончики ресниц.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Building. Время экспозиции 30-35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После чего удалите краску сухой ватной палочкой.
Затем, отступая от корней на 2 мм, нанесите PROTEIN BOTOX на ресницы, предварительно прогрев его в горячей воде 2-2,5 минуты. Время выдержки ботокса – 15 минут.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протеиновой реконструкции ресниц Состав № 3 Silk Essense. Нанесите состав аккуратно на ресницы и дайте подсохнуть 2-3 минуты. Состав не смывается и не убирается с ресниц.</t>
  </si>
  <si>
    <t>4620021331400</t>
  </si>
  <si>
    <t>https://browmart.ru/catalog/proteinovaya_rekonstruktsiya_resnits_i_brovey_protein_botex/nabor_dlya_laminirovaniya_resnits_i_brovey_s_sostavom_protein_botex/</t>
  </si>
  <si>
    <t>https://yadi.sk/d/xbDyp60BhlXhHQ</t>
  </si>
  <si>
    <t>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t>
  </si>
  <si>
    <t>Большой профессиональный набор для выполнения процедуры ламинирования ресниц и бровей +«PROTEIN BOTEX»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состав набора входит все необходимое на 50 и более процедур: 
• Валики силиконовые «S», 1 пара 
• Валики силиконовые «M», 1 пара 
• Валики силиконовые «L», 1 пара 
• Состав №1 для ламинирования ресниц и бровей "Volume Lift", 8 мл 
• Состав №2 для ламинирования ресниц и бровей "Volume Fixer", 8 мл 
• Состав №3 для ламинирования ресниц и бровей «Silk Essense», 8 мл 
• Состав №4 для ламинирования ресниц и бровей «Eyelash Cleanser», 8 мл 
• Краска для бровей и ресниц «BRONSUN», цвет черный №1, 15 мл 
• Оксидант-молочко «BRONSUN» 3%, 20 мл 
• Пинцет для ресниц ультратонкий (изогнутый) 
• Состав для протеиновой реконструкции ресниц и бровей «PROTEIN BOTEX», 10 мл 
• Подложки гидрогелевые для ресниц ультратонкие «Sexy», (10 саше по 2 пары) 
• Клей для завивки и ламинирования ресниц «Sexy Glue», 5 мл 
• Средство для обезжиривания ресниц «Sexy Aroma Рrimer», 10 мл 
• Вода мицеллярная с гиалуроновой кислотой и коллоидным серебром, 250 мл 
• Микрощеточки безворсовые МИКС (50 син. + 50 зел.) 
• Щеточки для ресниц и бровей одноразовые черные, 50 шт. 
• Стаканчик стеклянный для разведения краски/хны, 10 мл 
• Аппликатор для ламинирования и реконструкции ресниц, 1 шт. 
• Косметичка с логотипом «INNOVATOR COSMETICS» 
ПРОТЕИНОВАЯ РЕКОНСТРУКЦИЯ РЕСНИЦ И БРОВЕЙ «PROTEIN BOTEX» = лифтинг, утолщение, заполнение поврежденных частей, восстановление
Рекомендуется использовать для глубокого восстановления ослабленных ресниц и достижения объемного взгляда после процедур наращивания, биозавивки.
Состав для протеиновой реконструкции ресниц и бровей «PROTEIN BOTEX»
Разработан как основной элемент процедур по восстановлению природной структуры, глубокому увлажнению и увеличению объема ресниц и бровей. Уникальный состав «Protein Botex» восстанавливает и питает ресницы и брови изнутри!
• Цистеамин действует как реструктуризирующий агент - он замещает цистин, который является главной составляющей основного структурного белка кератина и отвечает за прочные молекулярные связи между всеми составляющими волоса. Поэтому процедура не разрушает ресницы, а наоборот, помогает в их восстановлении.
• Гиалуроновая кислота обеспечивает глубокое увлажнение и питание ресниц и бровей, восстанавливает структуру волоса, стимулирует рост, защищает ресницы и брови от неблагоприятного внешнего воздействия.
• Гидролизированный кератин заполняет пустоты волоса белками, снижает пористость, благодаря чему ресницы и брови приобретают блеск и упругость.
• Коллаген помогает восстановить поврежденную структуру ресниц и бровей, повышает их эластичность.
• Масло усьмы - мощнейший активатор роста ресниц и бровей. Питает и укрепляет волосяные фолликулы.
• Токоферол оказывает омолаживающее и восстанавливающее действие.
• Пантенол питает, укрепляет и утолщает ресницы и брови, делает их гладкими.
• Экстракт кокоса обладает восстанавливающим и защитным эффектом.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Fixe. Время выдержки 8-13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 истечении времени удалите краску сухой ватной палочкой. Затем, отступая от корней на 2 мм, нанесите PROTEIN BOTOX на ресницы, предварительно прогрев его в горячей воде 2-2,5 минуты. Время выдержки ботокса – 15 минут.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ресниц Состав № 3 Silk Essense. Нанесите его аккуратно на ресницы, дайте подсохнуть 2-3 минуты. Состав не смывается и не убирается с ресниц.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</si>
  <si>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Fixe. Время выдержки 8-13 минут. Способ удаления состава такой же.
Теперь приступайте к окрашиванию ресничек, предварительно отклеив их с валиков при помощи ватной палочки и клинсера. Возьмите краску BRONSUN, разбавленную 1 к 1 с оксидантом-молочком "BRONSUN" 3%, и микрощеточкой нанесите на ресницы на 7-10 минут.
По истечении времени удалите краску сухой ватной палочкой. Затем, отступая от корней на 2 мм, нанесите PROTEIN BOTOX на ресницы, предварительно прогрев его в горячей воде 2-2,5 минуты. Время выдержки ботокса – 15 минут.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ресниц Состав № 3 Silk Essense. Нанесите его аккуратно на ресницы, дайте подсохнуть 2-3 минуты. Состав не смывается и не убирается с ресниц.</t>
  </si>
  <si>
    <t>4620021332759</t>
  </si>
  <si>
    <t>•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</si>
  <si>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https://browmart.ru/catalog/rekonstruktsiya_i_laminirovanie_resnits/mini_nabor_dlya_laminirovaniya_resnits_i_brovey_sexy_lamination/</t>
  </si>
  <si>
    <t>https://yadi.sk/d/ghIhpqAZQ7udzw</t>
  </si>
  <si>
    <t>Тотальная реконструкция поврежденных ресниц и бровей на основе протеина! Лифтинг, утолщение, заполнение поврежденных частей, восстановление природной структуры и глубокое увлажнение волосков – результат заметен уже после первой процедуры!
В набор входит: 
• Валики силиконовые «S», 1 пара 
• Валики силиконовые «M», 1 пара 
• Валики силиконовые «L», 1 пара 
• Состав №1 для ламинирования ресниц и бровей «Volume Lift», 8 мл
• Состав №2 для ламинирования ресниц и бровей «Volume Fixer», 8 мл
• Состав №3 для ламинирования ресниц и бровей «Silk Essence», 8 мл 
• Состав №4 для ламинирования ресниц и бровей «Eyelash Cleanser», 8 мл
• Клей для завивки и ламинирования ресниц «Sexy Glue», 5 мл 
• Аппликатор для ламинирования и реконструкции ресниц, 1 шт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2Volume Fixer на те же зоны ресниц, что и Состав №1 Volume Lift, время выдержки 8-13 минут.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состав № 3 Silk Essense. Нанесите состав на ресницы и дайте подсохнуть пару минут. Состав не смывается и не убирается.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</si>
  <si>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2Volume Fixer на те же зоны ресниц, что и Состав №1 Volume Lift, время выдержки 8-13 минут.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ламинирования состав № 3 Silk Essense. Нанесите состав на ресницы и дайте подсохнуть пару минут. Состав не смывается и не убирается.</t>
  </si>
  <si>
    <t>4620021332766</t>
  </si>
  <si>
    <t>https://browmart.ru/catalog/rekonstruktsiya_i_laminirovanie_resnits/mini_nabor_proteinovoy_rekonstruktsii_resnits_i_brovey_sexy_reconstruction/</t>
  </si>
  <si>
    <t>https://yadi.sk/d/NhjjeC3Q3IK7ew</t>
  </si>
  <si>
    <t xml:space="preserve">Тотальная реконструкция поврежденных ресниц и бровей на основе протеина! Лифтинг, утолщение, заполнение поврежденных частей, восстановление природной структуры и глубокое увлажнение волосков – результат заметен уже после первой процедуры!
В набор входит: 
• Валики силиконовые «S», 1 пара 
• Валики силиконовые «M», 1 пара 
• Валики силиконовые «L», 1 пара 
• Состав №1 для восстановления ресниц и бровей «Protein Lift», 8 мл
• Состав №2 для восстановления ресниц и бровей «Volume Building», 8 мл
• Состав №3 для ламинирования ресниц и бровей «Silk Essence», 8 мл 
• Состав №4 для ламинирования ресниц и бровей «Eyelash Cleanser», 8 мл
• Клей для завивки и ламинирования ресниц «Sexy Glue», 5 мл 
• Аппликатор для ламинирования и реконструкции ресниц, 1 шт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от основания 2 мм и не задевая кончики.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Building на те же зоны ресниц, что и Состав № 1. Время выдержки 30-35 минут. Способ удаления такой же.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Завершите процедуру протеиновой реконструкции ресниц Составом № 3 Silk Essense. Нанесите состав на ресницы и дайте ему подсохнуть 2-3 минуты. Состав не смывается и не убирается.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</si>
  <si>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от основания 2 мм и не задевая кончики.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 2 Volume Building на те же зоны ресниц, что и Состав № 1. Время выдержки 30-35 минут. Способ удаления такой же.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Снимите силиконовые валики с век по направлению от внутреннего угла к внешнему или наоборот и очистите кожу, используя Состав №4 Eyelash Cleanser.
Завершите процедуру протеиновой реконструкции ресниц Составом № 3 Silk Essense. Нанесите состав на ресницы и дайте ему подсохнуть 2-3 минуты. Состав не смывается и не убирается.</t>
  </si>
  <si>
    <t>4620021332773</t>
  </si>
  <si>
    <t>https://browmart.ru/catalog/rekonstruktsiya_i_laminirovanie_resnits/nabor_ekspress_zavivki_resnits_sexy_biolash_lift_/</t>
  </si>
  <si>
    <t>https://yadi.sk/d/No1iRLfA-zHJJQ</t>
  </si>
  <si>
    <t>https://yadi.sk/i/BpUFPnSG5hIZ7w</t>
  </si>
  <si>
    <t>Набор для проведения процедуры экспресс-завивки ресниц</t>
  </si>
  <si>
    <t>Теперь ваши клиенты могут иметь длинные, эффектно изогнутые ресницы без наращивания!
В набор входит:
• Валики силиконовые «S», 1 пара 
• Валики силиконовые «M», 1 пара 
• Валики силиконовые «L», 1 пара 
• Состав №1 для биозавивки ресниц «Perming Lotion», 5 мл
• Состав №2 для биозавивки ресниц «Setting Lotion», 5 мл
• Состав №3 для биозавивки ресниц «Nourishing Agent», 8 мл 
• Состав №4 для ламинирования ресниц и бровей «Eyelash Cleanser», 8 мл
• Клей для завивки и ламинирования ресниц «Sexy Glue», 5 мл 
• Аппликатор для ламинирования и реконструкции ресниц, 1 шт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№1 «Perming Lotion», отступая 2 мм от корня и не задевая кончики. Время экспозиции 10-15 минут, в зависимости от длины и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№2 «Setting Lotion», время выдержки 10-15минут. Способ удаления состава такой же. При необходимости окрасьте реснички, предварительно отклеив их с валиков при помощи ватной палочки и клинсера.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экспресс-завивки Состав №3 «Nourishing Agent». Наносим состав микрощеточкой от корней к кончикам ресниц. Затем ватную палочку, предварительно пропитанную этим составом, нужно прислонить к ресницам для их пропитки приблизительно на 5 минут.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</si>
  <si>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№1 «Perming Lotion», отступая 2 мм от корня и не задевая кончики. Время экспозиции 10-15 минут, в зависимости от длины и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№2 «Setting Lotion», время выдержки 10-15минут. Способ удаления состава такой же. При необходимости окрасьте реснички, предварительно отклеив их с валиков при помощи ватной палочки и клинсера.
Снимите силиконовые валики с век по направлению от внутреннего угла к внешнему или наоборот и очистите кожу, используя Состав №4 Eyelash Cleanser.
Завершает процедуру экспресс-завивки Состав №3 «Nourishing Agent». Наносим состав микрощеточкой от корней к кончикам ресниц. Затем ватную палочку, предварительно пропитанную этим составом, нужно прислонить к ресницам для их пропитки приблизительно на 5 минут.</t>
  </si>
  <si>
    <t>4620021331363</t>
  </si>
  <si>
    <t>Cocos Nucifera Fruit Extract, Panthenol, Hydrolyzed Keratin, Argania Spinosa Extract, Hyaluronic Acid, Isatis Tinctoria Seed Oil, Tocopheryl Acetate, Collagen, Cetrimonium Chloride, Phenoxyethanol, Benzoic Acid, Dehydroacetic Acid, Citric Acid, Parfum</t>
  </si>
  <si>
    <t>Состав хранить при температуре от 5 °С до 15 °С, беречь от солнечного света.</t>
  </si>
  <si>
    <t>https://browmart.ru/catalog/proteinovaya_rekonstruktsiya_resnits_i_brovey_protein_botex/sostav_dlya_proteinovoy_rekonstruktsii_resnits_i_brovey_protein_botex_10ml_1/</t>
  </si>
  <si>
    <t>https://yadi.sk/d/MDRUDq00hmLUGg</t>
  </si>
  <si>
    <t>Специальный состав разработан для тотальной реконструкции ресниц и бровей. Мастера применяют его в рамках программы Протеинового восстановления.</t>
  </si>
  <si>
    <t>Специальный состав разработан для тотальной реконструкции ресниц и бровей. Мастера применяют его в рамках программы Протеинового восстановления.
Активные компоненты состава:
• Гиалуроновая кислота глубоко увлажняет, омолаживает ресницы и брови, стимулирует рост. А также защищает от агрессивных воздействий. 
• Гидролизированный кератин заполняет пустоты, снижает пористость, повышает упругость волос, придает им естественный блеск.  
• Коллаген помогает в восстановлении повреждений, повышает эластичность волос. 
• Масло усьмы - мощнейший активатор роста. Питает и укрепляет волосяные фолликулы. 
• Токоферол (витамин Е) оказывает омолаживающее и восстанавливающее действие. 
• Пантенол укрепляет и утолщает ресницы и брови, делает их гладкими. 
• Экстракт кокоса обладает восстанавливающим и защитным эффектом. 
Способ применения:
Перед использованием поместите плотно закрытую бутылочку в кипяток на 2-2.5 минуты. Дождитесь, пока состав не станет полностью прозрачным. Состав для реконструкции "Protein Botox" используется в качестве второго этапа процедуры протеиновой реконструкции и ламинирования бровей и ресниц. Используется после нанесения Составов №1 и №2 и окрашивания ресниц /бровей.
Наносим на ресницы, отступая от корней на 2 мл. Время выдержки ботокса - 15 минут. Эффект усиливается за счет финального применения состава №3 "Silk Essene" на основе кератина, который служит запечатывающим агентом.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t>
  </si>
  <si>
    <t>Перед использованием поместите плотно закрытую бутылочку в кипяток на 2-2.5 минуты. Дождитесь, пока состав не станет полностью прозрачным. Состав для реконструкции "Protein Botox" используется в качестве второго этапа процедуры протеиновой реконструкции и ламинирования бровей и ресниц. Используется после нанесения Составов №1 и №2 и окрашивания ресниц /бровей.
Наносим на ресницы, отступая от корней на 2 мл. Время выдержки ботокса - 15 минут. Эффект усиливается за счет финального применения состава №3 "Silk Essene" на основе кератина, который служит запечатывающим агентом.</t>
  </si>
  <si>
    <t>4620021333534</t>
  </si>
  <si>
    <t>Состав №1  "VOLUME LIFT": Water, Ammonium Thioglycolate, Cetearyl Alcohol, Ammonium Hydroxide, Propylene Glycol, Sodium Hydrosulfite, Phenoxyethanol, Calendula Officinalis, Polyquaternium, Tetrasodium EDTA, Linalool, Methylparaben, Parfum. Состав №2  "VOLUME FIXER": Water, Hydrogen Peroxide, Aloe Vera, Etidronic Acid, PEG-60 Hydrogenated Castor Oil, Cetrimonium Chloride, Tetrasodium EDTA, Propylene Glycol Dycaprylate, Propylparaben, Citric Acid. Состав №3  "SILK ESSENCE": Disiloxane, Cyclopentasiloxane, C12-15 Alkyl Benzoate, Steardimonium Hydroxypropyl Hydrolyzed Keratin, Tocopheryl Acetate, Parfum, Limonene, Linalool, Serica, Geraniol, Titanium Dioxide.</t>
  </si>
  <si>
    <t>Хранить в прохладном, сухом, недоступном для детей месте, оградить от прямого солнечного света.</t>
  </si>
  <si>
    <t>•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</si>
  <si>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1 месяц</t>
  </si>
  <si>
    <t>15 месяцев</t>
  </si>
  <si>
    <t>https://browmart.ru/catalog/rekonstruktsiya_i_laminirovanie_resnits/nabor_sostavov_dlya_laminirovaniya_resnits_i_brovey_v_sashe_sexy_lamination_3_sashe_x_2ml/</t>
  </si>
  <si>
    <t>https://yadi.sk/d/RoqCg7E3Z5E2dg</t>
  </si>
  <si>
    <t>«Инноватор Косметикс»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Все три состава для ламинирования в одном наборе! Удобные и компактные саше надолго сохранят качество продукции, а экономичной упаковки хватит на несколько применений.</t>
  </si>
  <si>
    <t>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набор входит: 
• Состав №1 для ламинирования ресниц и бровей «Volume Lift», 2 мл 
• Состав №2 для ламинирования ресниц и бровей «Volume Fixer», 2 мл 
• Состав №3 для ламинирования ресниц и бровей «Silk Essence», 2 мл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№2 Volume Fixer на те же зоны ресниц, что и Состав №1 Volume Lift, время выдержки 8-13 минут.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Аккуратно снимите силиконовые валики с век и очистите кожу. Завершает процедуру ламинирования Состав № 3 Silk Essense. Нанесите состав на ресницы и дайте подсохнуть пару минут. Состав не смывается и не убирается.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</si>
  <si>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белый; белый; прозрачный</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</si>
  <si>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Далее аналогичным способом нанесите Состав №2 Volume Fixer на те же зоны ресниц, что и Состав №1 Volume Lift, время выдержки 8-13 минут.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Аккуратно снимите силиконовые валики с век и очистите кожу. Завершает процедуру ламинирования Состав № 3 Silk Essense. Нанесите состав на ресницы и дайте подсохнуть пару минут. Состав не смывается и не убирается.</t>
  </si>
  <si>
    <t>4620021333602</t>
  </si>
  <si>
    <t>Water, Ammonium Thioglycolate, Cetearyl Alcohol, Ammonium Hydroxide, Propylene Glycol, Sodium Hydrosulfite, Phenoxyethanol, Calendula Officinalis, Polyquaternium, Tetrasodium EDTA, Linalool, Methylparaben, Parfum</t>
  </si>
  <si>
    <t>https://browmart.ru/catalog/rekonstruktsiya_i_laminirovanie_resnits/nabor_sashe_s_sostavom_1_volume_lift_dlya_laminirovaniya_resnits_i_brovey_sexy_lamination_3_sashe_x_/</t>
  </si>
  <si>
    <t>https://yadi.sk/d/zvkfDabDLDkH3w</t>
  </si>
  <si>
    <t>«Инноватор Косметикс»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Для тех кому нужент только Состав №1 «VOLUME LIFT» - был собран специальный набор, включающий в себя три саше.</t>
  </si>
  <si>
    <t>Для тех, кому нужен только Состав №1 "Volume Lift" - был собран специальный набор, включающий в себя три саше.
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набор входит Состав №1 для ламинирования ресниц и бровей «Volume Lift», 2 мл — 3шт.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Состав №1 нужно использовать в комплексе с Составами №2 Volume Fixer и №3 Silk Essence.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</si>
  <si>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Состав №1 нужно использовать в комплексе с Составами №2 Volume Fixer и №3 Silk Essence.</t>
  </si>
  <si>
    <t>4620021333619</t>
  </si>
  <si>
    <t>Water, Hydrogen Peroxide, Aloe Vera, Etidronic Acid, PEG-60 Hydrogenated Castor Oil, Cetrimonium Chloride, Tetrasodium EDTA, Propylene Glycol Dycaprylate, Propylparaben, Citric Acid</t>
  </si>
  <si>
    <t>https://browmart.ru/catalog/rekonstruktsiya_i_laminirovanie_resnits/nabor_sashe_s_sostavom_2_volume_fixer_dlya_laminirovaniya_resnits_i_brovey_sexy_lamination_3_sashe_x/</t>
  </si>
  <si>
    <t>https://yadi.sk/d/EK_fvE8OPwqQUQ</t>
  </si>
  <si>
    <t>«Инноватор Косметикс»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Для тех кому нужент только Состав №2 «VOLUME FIXER» - был собран специальный набор, включающий в себя три саше.</t>
  </si>
  <si>
    <t>Для тех, кому нужен только Состав №2 "Volume Fixer" - был собран специальный набор, включающий в себя три саше.
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набор входит Состав №2 для ламинирования ресниц и бровей «Volume Fixer», 2 мл — 3шт.
Способ применения:
После удаления Состава №1 Volume Lift, нанести Состав №2 Volume Fixer плотным слоем, отступив от основания 2 мм и не задевая кончики. Время экспозиции на волосках 8-13 минут, в зависимости от толщины волоска. Удаляем состав сухой ватной палочкой, двигаясь по направлению от корней к кончикам ресниц.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Средство нужно использовать в комплексе с Составами №1 Volume Lift и №3 Silk Essence.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</si>
  <si>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После удаления Состава №1 Volume Lift, нанести Состав №2 Volume Fixer плотным слоем, отступив от основания 2 мм и не задевая кончики. Время экспозиции на волосках 8-13 минут, в зависимости от толщины волоска. Удаляем состав сухой ватной палочкой, двигаясь по направлению от корней к кончикам ресниц.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Средство нужно использовать в комплексе с Составами №1 Volume Lift и №3 Silk Essence</t>
  </si>
  <si>
    <t>4620021333626</t>
  </si>
  <si>
    <t>Disiloxane, Cyclopentasiloxane, C12-15 Alkyl Benzoate, Steardimonium Hydroxypropyl Hydrolyzed Keratin, Tocopheryl Acetate, Parfum, Limonene, Linalool, Serica, Geraniol, Titanium Dioxide</t>
  </si>
  <si>
    <t>https://browmart.ru/catalog/rekonstruktsiya_i_laminirovanie_resnits/nabor_sashe_s_sostavom_3_silk_essence_dlya_laminirovaniya_resnits_i_brovey_sexy_lamination_3_sashe_x/</t>
  </si>
  <si>
    <t>https://yadi.sk/d/lPK2hJPKcneNcg</t>
  </si>
  <si>
    <t>«Инноватор Косметикс»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Для тех кому нужент только Состав №3 «SILK ESSENCE» - был собран специальный набор, включающий в себя три саше.</t>
  </si>
  <si>
    <t>Для тех, кому нужен только Состав №3 " SILK ESSENCE" - был собран специальный набор, включающий в себя три саше.
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В набор входит Состав №3 для ламинирования ресниц и бровей «SILK ESSENCE», 2 мл — 3шт.
Способ применения:
После очищения волосков от Состава №2 Volume Fixer и окрашивания, нанести Cостав №3 Silk Essence и дать подсохнуть 2-3 минуты. Состав не смывается и не убирается.
Средство нужно использовать в комплексе с Составами №1 Volume Lift и №2 Volume Fixer.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</si>
  <si>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После очищения волосков от Состава №2 Volume Fixer и окрашивания, нанести Cостав №3 Silk Essence и дать подсохнуть 2-3 минуты. Состав не смывается и не убирается.
Средство нужно использовать в комплексе с Составами №1 Volume Lift и №2 Volume Fixer.</t>
  </si>
  <si>
    <t>4620021333503</t>
  </si>
  <si>
    <t>https://browmart.ru/catalog/rekonstruktsiya_i_laminirovanie_resnits/sashe_s_sostavom_1_dlya_laminirovaniya_resnits_i_brovey_volume_lift_2ml/</t>
  </si>
  <si>
    <t>https://yadi.sk/d/CQrPRdgMihSi3w</t>
  </si>
  <si>
    <t>Средство «VOLUME LIFT» для придания ресницам изящного изгиба. Используется в качестве первого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1 месяц, хватает на проведение 13 процедур.</t>
  </si>
  <si>
    <t>Для тех, кому нужен только Состав №1 "Volume Lift".
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Состав №1 нужно использовать в комплексе с Составами №2 Volume Fixer и №3 Silk Essence.
Инструкция по использованию саше:
• Храните саше в темном месте при температуре от 15 до 25 градусов. 
• Сделайте маленький надрез упаковки ножницами, отверстия 1,5-2 мм достаточно для выхода состава. 
• Выдавите немного состава на микробраш, а затем распределите по поверхности ресниц. 
• После использования открытый саше сверните и зафиксируйте скрепкой или маленьким зажимом. Храните в фирменном пакете. 
• Срок годности саше после вскрытия - минимум 1 месяц.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</si>
  <si>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4620021333510</t>
  </si>
  <si>
    <t>https://browmart.ru/catalog/rekonstruktsiya_i_laminirovanie_resnits/sashe_s_sostavom_2_dlya_laminirovaniya_resnits_i_brovey_volume_fixer_2ml/</t>
  </si>
  <si>
    <t>https://yadi.sk/d/Ag-QKKcB2hyFVA</t>
  </si>
  <si>
    <t>Средство «VOLUME FIXER» фиксирует изгиб, придает ресницам объем. Используется в качестве втогого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1 месяц, хватает на проведение 13 процедур.</t>
  </si>
  <si>
    <t>Для тех, кому нужен только Состав №2 "Volume Fixer".
Innovator Cosmetics представляет составы для ламинирования ресниц и бровей "SEXY LAMINATION" в новом формате! Составы упакованы в герметичные саше, что позволяет надежно сохранить эффективность всех компонентов, а фирменный пакет для хранения защитит от перепадов температуры и солнечного света.
Ламинирование ресниц и бровей — безопасная процедура, которая придает ресницам изящный изгиб, а бровям эффектную укладку, при этом питает и обогащает волоски изнутри полезными микроэлементами.
Способ применения:
После удаления Состава №1 Volume Lift, нанести Состав №2 Volume Fixer плотным слоем, отступив от основания 2 мм и не задевая кончики. Время экспозиции на волосках 8-13 минут, в зависимости от толщины волоска. Удаляем состав сухой ватной палочкой, двигаясь по направлению от корней к кончикам ресниц.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Средство нужно использовать в комплексе с Составами №1 Volume Lift и №3 Silk Essence.
Инструкция по использованию саше:
• Храните саше в темном месте при температуре от 15 до 25 градусов. 
• Сделайте маленький надрез упаковки ножницами, отверстия 1,5-2 мм достаточно для выхода состава. 
• Выдавите немного состава на микробраш, а затем распределите по поверхности ресниц. 
• После использования открытый саше сверните и зафиксируйте скрепкой или маленьким зажимом. Храните в фирменном пакете. 
• Срок годности саше после вскрытия - минимум 1 месяц.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</si>
  <si>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После удаления Состава №1 Volume Lift, нанести Состав №2 Volume Fixer плотным слоем, отступив от основания 2 мм и не задевая кончики. Время экспозиции на волосках 8-13 минут, в зависимости от толщины волоска. Удаляем состав сухой ватной палочкой, двигаясь по направлению от корней к кончикам ресниц.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Средство нужно использовать в комплексе с Составами №1 Volume Lift и №3 Silk Essence.</t>
  </si>
  <si>
    <t>4620021330250</t>
  </si>
  <si>
    <t>Water, Ammonium Thioglycolate, Cetearyl Alcohol, Ammonium Hydroxide, Propylene Glycol, Calendula Officinalis, Sodium Hydrosulfite, Phenoxyethanol, Polyquaternium, Tetrasodium EDTA, Linalool, Methylparaben, Parfum</t>
  </si>
  <si>
    <t>Хранить в прохладном, сухом, недоступном для детей месте, оградить от прямого солнечного света, тепла и источников огня.</t>
  </si>
  <si>
    <t>6 месяцев</t>
  </si>
  <si>
    <t>Состав №1 для ламинирования ресниц и бровей «VOLUME LIFT», 8 мл — 1 шт</t>
  </si>
  <si>
    <t>https://browmart.ru/catalog/rekonstruktsiya_i_laminirovanie_resnits/sostav_1_dlya_laminirovaniya_resnits_i_brovey_volume_lift_8ml/</t>
  </si>
  <si>
    <t>https://yadi.sk/d/Jsj70nBLHyyJxQ</t>
  </si>
  <si>
    <t>Средство «VOLUME LIFT» для придания ресницам изящного изгиба. Используется в качестве первого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6 месяцев, хватает на проведение 50 процедур.</t>
  </si>
  <si>
    <t>Средство "Volume Lift" для придания ресницам изящного изгиба. Используется в качестве первого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6 месяцев, хватает на проведение 50 процедур.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нанесите при помощи микрощеточки состав № 1 Volume Lift, отступая 2 мм от основания и не задевая кончики ресниц. Время экспозиции 8-13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Состав №1 нужно использовать в комплексе с Составами №2 Volume Fixer и №3 Silk Essence.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</si>
  <si>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4620021330267</t>
  </si>
  <si>
    <t>Water, Hydrogen Peroxide, Aloe Vera, Etidronic Acid, PEG-60 Hydrogenated Castor Oil, Cetrimonium Chloride, Tetrasodium EDTA, Propylene Glycol Dicaprylate, Propylparaben, Citric Acid</t>
  </si>
  <si>
    <t>Состав №2 для ламинирования ресниц и бровей «VOLUME FIXER», 8 мл — 1 шт</t>
  </si>
  <si>
    <t>https://browmart.ru/catalog/rekonstruktsiya_i_laminirovanie_resnits/sostav_2_dlya_laminirovaniya_resnits_i_brovey_volume_fixer_8ml/</t>
  </si>
  <si>
    <t>https://yadi.sk/d/Uw3OqkJvKumC7Q</t>
  </si>
  <si>
    <t>Средство «VOLUME FIXER» фиксирует изгиб, придает ресницам объем. Используется в качестве втогого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6 месяцев, хватает на проведение 50 процедур.</t>
  </si>
  <si>
    <t>Средство "Volume Fixer" фиксирует изгиб, придает ресницам объем. Используется в качестве второго шага в ламинировании ресниц. Щадящая формула предотвращает пересушивание ресниц. Консистенция однородная, кремообразная, удобно наносится и не растекается. Срок годности состава после вскрытия 6 месяцев, хранить при комнатной температуре. Хватает на 50 процедур.
Способ применения:
После удаления Состава №1 Volume Lift, нанести Состав №2 Volume Fixer плотным слоем, отступив от основания 2 мм и не задевая кончики. Время экспозиции на волосках 8-13 минут, в зависимости от толщины волоска. Удаляем состав сухой ватной палочкой, двигаясь по направлению от корней к кончикам ресниц. При необходимости окрасьте реснички, предварительно отклеив их с валиков при помощи ватной палочки и клинсера.
После окрашивания удалите краску сухой ватной палочкой. Средство нужно использовать в комплексе с Составами №1 Volume Lift и №3 Silk Essence.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</si>
  <si>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4620021330274</t>
  </si>
  <si>
    <t>Disiloxane, cyclopentasiloxane, dimethiconol, dimethicone, c12-15 alkyl benzoate, hydrolyzed keratin, tocopheryl acetate, parfum, limonene, linalool, silk extract, geraniol</t>
  </si>
  <si>
    <t>Состав №3 для ламинирования ресниц и бровей «SILK ESSENCE», 8 мл — 1 шт</t>
  </si>
  <si>
    <t>https://browmart.ru/catalog/rekonstruktsiya_i_laminirovanie_resnits/sostav_3_dlya_laminirovaniya_resnits_i_brovey_silk_essence_8ml/</t>
  </si>
  <si>
    <t>https://yadi.sk/d/G10wQvJwv2KMgg</t>
  </si>
  <si>
    <t>Жидкий шелк для ресниц с гидролизированным кератином и силиконом. В составе содержится гидролизированный кератин, который заполняет пустоты волоса белками, тем самым ресницы восстанавливаются, утолщаются и становятся плотными. Состав является запечатывающим агентом, благодаря чему питательные вещества и пигмент сохраняются долгое время. Используется в качестве завершающего шага в ламинировании ресниц.</t>
  </si>
  <si>
    <t>Жидкий шелк для ресниц с гидролизированным кератином и силиконом. В составе содержится гидролизированный кератин, который заполняет пустоты волоса белками, тем самым ресницы восстанавливаются, утолщаются и становятся плотными. Состав является запечатывающим агентом, благодаря чему питательные вещества и пигмент сохраняются долгое время. Используется в качестве завершающего шага в ламинировании ресниц.
Способ применения:
После очищения волосков от Состава №2 Volume Fixer и окрашивания, нанести Cостав №3 Silk Essence и дать подсохнуть 2-3 минуты. Состав не смывается и не убирается.
Средство нужно использовать в комплексе с Составами №1 Volume Lift и №2 Volume Fixer.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</si>
  <si>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4620021331486</t>
  </si>
  <si>
    <t>Water, Citric Acid, Propylene Glycol , Methylparaben</t>
  </si>
  <si>
    <t>• Избегать попадания в глаза. 
• Использовать по назначению.</t>
  </si>
  <si>
    <t>Состав №4 для ламинирования ресниц и бровей «EYELASH CLEANSER», 8 мл — 1 шт</t>
  </si>
  <si>
    <t>https://browmart.ru/catalog/rekonstruktsiya_i_laminirovanie_resnits/sostav_4_dlya_laminirovaniya_resnits_i_brovey_eyelash_cleanser_8ml/</t>
  </si>
  <si>
    <t>https://yadi.sk/d/ow53DVVfNnH4Lg</t>
  </si>
  <si>
    <t>Состав Sexy Lashes №4 Eyelash Cleanser применяется для удаления клея с ресниц и кожи, при откреплении валика от века. Деликатный состав бережно очистит реснички, не травмируя их даже на чувствительных глазах. Может использоваться при ламинировании, биозавивке, ботоксе.</t>
  </si>
  <si>
    <t xml:space="preserve">Состав Sexy Lashes №4 Eyelash Cleanser применяется для удаления клея с ресниц и кожи, при откреплении валика от века. Деликатный состав бережно очистит реснички, не травмируя их даже на чувствительных глазах. Может использоваться при ламинировании, биозавивке, ботоксе.
Способ применения:
При помощи Состава №4 Eyelash Cleancer и ватной палочки удалите силиконовые подушечки с век. Подушечки снимаются с века плавно по направлению от внутреннего угла к внешнему или наоборот. Затем очистите кожу от остатков составов все тем же клинсером.
Меры предосторожности:  
• Избегать попадания в глаза. 
• Использовать по назначению.
</t>
  </si>
  <si>
    <t>При помощи Состава №4 Eyelash Cleancer и ватной палочки удалите силиконовые подушечки с век. Подушечки снимаются с века плавно по направлению от внутреннего угла к внешнему или наоборот. Затем очистите кожу от остатков составов все тем же клинсером.</t>
  </si>
  <si>
    <t>4620021330236</t>
  </si>
  <si>
    <t>Water, Cysteamine HCL, Cetearyl Alcohol, Ammonium Hydroxide, Ammonium Bicarbonate, Propylene Glycol, Hydrolyzed Wheat Protein, Dimethicone, Dimethiconol, Laureth-23, Sodium Cetearyl Sulfate, Hydroxyethylcellulose, Ethanolamine, Parfum, Linalool, Citronellol, Benzyl Alcohol</t>
  </si>
  <si>
    <t>Состав №1 для восстановления ресниц и бровей «PROTEIN LIFT», 8 мл — 1 шт</t>
  </si>
  <si>
    <t>https://browmart.ru/catalog/rekonstruktsiya_i_laminirovanie_resnits/sostav_1_dlya_vosstanovleniya_resnits_i_brovey_protein_lift_8ml/</t>
  </si>
  <si>
    <t>https://yadi.sk/d/eIT9WEhGpI9spA</t>
  </si>
  <si>
    <t>Состав предназначен для использования в процедурах восстановления ресниц и бровей. Новые мягкие составы на основе цистеамина взаимодействует c белковой структурой самих ресниц.</t>
  </si>
  <si>
    <t>Состав предназначен для использования в процедурах восстановления ресниц и бровей. Новые мягкие составы на основе цистеамина взаимодействует c белковой структурой самих ресниц. Благодаря низкой молекулярной массе веществ, входящих в состав, структурные связи не разрываются, а лишь на время растягиваются (до 6 недель), создавая эффект лифтинга без вреда для ресниц и бровей. Состав №1 для протеиновой реконструкции ресниц и бровей "Protein Lift" на основе цистеамина, 8 мл. Кремовый состав на основе белка, стимулирующий рост ресниц. Растягивает S-связи в структуре волосков.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2 мм от основания и не задевая кончики ресниц.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Средство нужно использовать с Составами №2 Volume Building и №3 Silk Essence в комплексе с Protein Botox.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</si>
  <si>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 1 Protein Lift, отступая 2 мм от основания и не задевая кончики ресниц. Время экспозиции 15-20 минут, в зависимости от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Средство нужно использовать с Составами №2 Volume Building и №3 Silk Essence в комплексе с Protein Botox.</t>
  </si>
  <si>
    <t>4620021330243</t>
  </si>
  <si>
    <t>Water, Cetearyl Alcohol, Sodium Bromate, Ceteareth-30, Etidronic Acid, Dimethicone, Polyquaternium-37, Cetrimonium Chloride, Sodium Hydroxide, Propylene Glycol Dicaprylate, Dimethiconol, Citric Acid</t>
  </si>
  <si>
    <t>Состав №2 для восстановления ресниц и бровей «VOLUME BUILDING», 8 мл — 1 шт</t>
  </si>
  <si>
    <t>https://browmart.ru/catalog/rekonstruktsiya_i_laminirovanie_resnits/sostav_2_dlya_vosstanovleniya_resnits_i_brovey_volume_building_8ml/</t>
  </si>
  <si>
    <t>https://yadi.sk/d/nhP3hBFsw5yb5A</t>
  </si>
  <si>
    <t>Состав №2 для протеиновой реконструкции ресниц и бровей "Volume Building", 8 мл. Кремовый состав, фиксирующий изгиб. Укрепляет и восстанавливает волоски от корней до самых кончиков.</t>
  </si>
  <si>
    <t>Состав предназначен для использования в процедурах восстановления ресниц и бровей. Новые мягкие составы на основе цистеамина взаимодействует c белковой структурой самих ресниц. Благодаря низкой молекулярной массе веществ, входящих в состав, структурные связи не разрываются, а лишь на время растягиваются (до 6 недель), создавая эффект лифтинга без вреда для ресниц и бровей. Состав №2 для протеиновой реконструкции ресниц и бровей "Volume Building", 8 мл. Кремовый состав, фиксирующий изгиб. Укрепляет и восстанавливает волоски от корней до самых кончиков.
Способ применения:
После Состава №1 Protein Lift равномерно нанесите Состав №2 Volume Building, отступая 2 мм от корня и не задевая кончики. Время экспозиции 35 минут. По истечении времени удалите средство сухой ватной палочкой, двигаясь по направлению от корней к кончикам ресниц. 
По желанию можно провести процедуру окрашивания ресниц краской. Средство нужно использовать с Составами №1 Protein Lift и №3 Silk Essence в комплексе с Protein Botox.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 Окрашивание бровей хной следует проводить через 24 часа после проведения процедуры.</t>
  </si>
  <si>
    <t xml:space="preserve">После Состава №1 Protein Lift равномерно нанесите Состав №2 Volume Building, отступая 2 мм от корня и не задевая кончики. Время экспозиции 35 минут. По истечении времени удалите средство сухой ватной палочкой, двигаясь по направлению от корней к кончикам ресниц. 
По желанию можно провести процедуру окрашивания ресниц краской. Средство нужно использовать с Составами №1 Protein Lift и №3 Silk Essence в комплексе с Protein Botox. </t>
  </si>
  <si>
    <t>4620021330298</t>
  </si>
  <si>
    <t>Water, Ammonium Thioglycolate, Ethanolamine, Triethanolamine, Cetyl Alcohol, Sodium Laureth Sulfate, Benzyl Alcohol, Benzyl Benzoate, Limonene</t>
  </si>
  <si>
    <t xml:space="preserve">•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t>
  </si>
  <si>
    <t>Состав №1 для биозавивки ресниц «PERMING LOTION», 5 мл — 1 шт</t>
  </si>
  <si>
    <t>https://browmart.ru/catalog/rekonstruktsiya_i_laminirovanie_resnits/sostav_1_dlya_biozavivki_resnits_perming_lotion_5ml/</t>
  </si>
  <si>
    <t>https://yadi.sk/d/nT4_HRwR1VDmBg</t>
  </si>
  <si>
    <t>Состав предназначен для использования в процедурах биозавивки ресниц в качестве первого шага. Средство, применяемое для размягчения рогового слоя ресниц.</t>
  </si>
  <si>
    <t xml:space="preserve">Состав предназначен для использования в процедурах биозавивки ресниц в качестве первого шага. Средство, применяемое для размягчения рогового слоя ресниц.
Способ применения:
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№1 «Perming Lotion», отступая 2 мм от корня и не задевая кончики. Время экспозиции 10-15 минут, в зависимости от длины и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Средство нужно использовать в комлексе с Составами №2 Satting Lotion и №3 Nourishing Agent.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t>
  </si>
  <si>
    <t>Перед процедурой очистите рабочую зону от макияжа. Нанесите микрощеточкой на волоски средство для обезжиривания. Для разделения ресниц и защиты кожи подклейте нижние ресницы лентой для ресниц или гидрогелевыми подложками. Подберите валик и зафиксируйте на веке.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Затем при помощи микрощеточки равномерно нанесите Состав №1 «Perming Lotion», отступая 2 мм от корня и не задевая кончики. Время экспозиции 10-15 минут, в зависимости от длины и толщины ресниц. Для усиления действия состава сразу после нанесения аккуратно накройте область глаз пленкой.
По истечении времени удалите средство сухой ватной палочкой, двигаясь по направлению от корней к кончикам ресниц. Средство нужно использовать в комлексе с Составами №2 Satting Lotion и №3 Nourishing Agent.</t>
  </si>
  <si>
    <t>4620021330304</t>
  </si>
  <si>
    <t>Water, Panthenol, Sodium bromate, Cetyl Alcohol, Sodium Laureth Sulfate, Benzyl Alcohol, Benzyl Benzoate, Limonene</t>
  </si>
  <si>
    <t>Состав №2 для биозавивки ресниц «SETTING LOTION», 5 мл — 1 шт</t>
  </si>
  <si>
    <t>https://browmart.ru/catalog/rekonstruktsiya_i_laminirovanie_resnits/sostav_2_dlya_biozavivki_resnits_setting_lotion_5ml/</t>
  </si>
  <si>
    <t>https://yadi.sk/d/MM6ojmSCPd3zWA</t>
  </si>
  <si>
    <t>Средство для фиксации изгиба натуральных ресниц, придания им желаемой формы. Используется в качестве второго шага в процедуре биозавивки ресниц.</t>
  </si>
  <si>
    <t xml:space="preserve">Средство для фиксации изгиба натуральных ресниц, придания им желаемой формы. Используется в качестве второго шага в процедуре биозавивки ресниц.
Способ применения:
После удаления Состава №1 Perming Lotion нанести состав №2 Setting Lotion плотным слоем, отступив от основания 2 мм и не задевая кончики. Время экспозиции 10-15 минут, в зависимости от длины и толщины ресниц.
По истечении времени удалите средство сухой ватной палочкой, двигаясь по направлению от корней к кончикам. При необходимости окрасьте реснички, предварительно отклеив их с валиков при помощи ватной палочки и клинсера. Снимите силиконовые валики с век по направлению от внутреннего угла к внешнему или наоборот и очистите кожу.
Средство нужно использовать в комплексе с Составами №1 Perming Lotion и №3 Nourishing Agent.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t>
  </si>
  <si>
    <t>После удаления Состава №1 Perming Lotion нанести состав №2 Setting Lotion плотным слоем, отступив от основания 2 мм и не задевая кончики. Время экспозиции 10-15 минут, в зависимости от длины и толщины ресниц.
По истечении времени удалите средство сухой ватной палочкой, двигаясь по направлению от корней к кончикам. При необходимости окрасьте реснички, предварительно отклеив их с валиков при помощи ватной палочки и клинсера. Снимите силиконовые валики с век по направлению от внутреннего угла к внешнему или наоборот и очистите кожу.
Средство нужно использовать в комплексе с Составами №1 Perming Lotion и №3 Nourishing Agent.</t>
  </si>
  <si>
    <t>4620021330281</t>
  </si>
  <si>
    <t>Water, Panthenol, Methylparaben, Benzyl Alcohol, Benzyl Benzoate, Limonene, CI 16035</t>
  </si>
  <si>
    <t>Состав №3 для биозавивки ресниц «NOURISHING AGENT», 8 мл — 1 шт</t>
  </si>
  <si>
    <t>https://browmart.ru/catalog/rekonstruktsiya_i_laminirovanie_resnits/sostav_3_dlya_biozavivki_resnits_nourishing_agent_8ml/</t>
  </si>
  <si>
    <t>https://yadi.sk/d/GcfsUDpuzZN4Jw</t>
  </si>
  <si>
    <t>Очищающее питательное средство, которое используется в третьем этапе биозавивки. Состав восстанавливает, защищает и увлажняет ресницы.</t>
  </si>
  <si>
    <t xml:space="preserve">Очищающее питательное средство, которое используется в третьем этапе биозавивки. Состав восстанавливает, защищает и увлажняет ресницы.
Способ применения:
Завершает процедуру экспресс-завивки Состав №3 «Nourishing Agent». Наносим состав микрощеточкой от корней к кончикам ресниц. Затем ватную палочку, предварительно пропитанную этим составом, нужно прислонить к ресницам для их пропитки приблизительно на 5 минут.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Не мочить в течение 24 часов. </t>
  </si>
  <si>
    <t>Завершает процедуру экспресс-завивки Состав №3 «Nourishing Agent». Наносим состав микрощеточкой от корней к кончикам ресниц. Затем ватную палочку, предварительно пропитанную этим составом, нужно прислонить к ресницам для их пропитки приблизительно на 5 минут.</t>
  </si>
  <si>
    <t>4620021330311</t>
  </si>
  <si>
    <t>Water, Polyvinyl Alcohol, Glycerin, Acrylates/Steareth-30 Methacrylate Copolymer, PEG-60 Hydrogenated Castor Oil, Methylparaben</t>
  </si>
  <si>
    <t xml:space="preserve">• Избегать попадания в глаза. 
• Перед применением проведите тест на аллергическую реакцию. 
• Проводить процедуру строго по инструкции. </t>
  </si>
  <si>
    <t>Клей для завивки и ламинирования ресниц «SEXY GLUE», 5 мл — 1 шт</t>
  </si>
  <si>
    <t>https://browmart.ru/catalog/rekonstruktsiya_i_laminirovanie_resnits/kley_dlya_zavivki_i_laminirovaniya_resnits_sexy_glue_5ml/</t>
  </si>
  <si>
    <t>https://yadi.sk/d/TdmlZ8vzBEeIlQ</t>
  </si>
  <si>
    <t>Предназначен для использования с валиками для завивки ресниц, гипоаллергенный. Используется в процедурах биозавивки, ламинирования, реконструкции ресниц.</t>
  </si>
  <si>
    <t xml:space="preserve">Предназначен для фиксации бровей и ресниц. Используется в процедурах биозавивки, ламинирования, реконструкции ресниц.
Способ применения:
Сначала очищаем и обезжириваем рабочую зону. В процедуре ламинирования ресниц подбираете валик и фиксируете его на веке, используя клей при необходимости. Затем выкладываете ресницы аппликатором/пинцетом на валик, предварительно промазав его клеем, ширина нанесения не более 0,5 мл. После чего наносите Составы №1, №2 и №3.
При ламинировании бровей используете небольшой слой клея для фиксации волосков. После медленно и аккуратно вытягивайте волоски щеточкой, придавая нужное направление и форму щеточкой-расческой для бровей. После чего наносите Составы №1, №2 и №3.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t>
  </si>
  <si>
    <t>Сначала очищаем и обезжириваем рабочую зону. В процедуре ламинирования ресниц подбираете валик и фиксируете его на веке, используя клей при необходимости. Затем выкладываете ресницы аппликатором/пинцетом на валик, предварительно промазав его клеем, ширина нанесения не более 0,5 мл. После чего наносите Составы №1, №2 и №3.
При ламинировании бровей используете небольшой слой клея для фиксации волосков. После медленно и аккуратно вытягивайте волоски щеточкой, придавая нужное направление и форму щеточкой-расческой для бровей. После чего наносите Составы №1, №2 и №3.</t>
  </si>
  <si>
    <t>4620021330366</t>
  </si>
  <si>
    <t>Water, Isopropyl Alcohol, Allantoin, Parfum</t>
  </si>
  <si>
    <t>Средство для обезжиривания ресниц «SEXY AROMA PRIMER», 10 мл — 1 шт</t>
  </si>
  <si>
    <t>https://browmart.ru/catalog/rekonstruktsiya_i_laminirovanie_resnits/sredstvo_dlya_obezzhirivaniya_resnits_sexy_aroma_primer_10ml/</t>
  </si>
  <si>
    <t>https://yadi.sk/d/1jJ4x4WZXWN8Jw</t>
  </si>
  <si>
    <t>Используется для обезжиривания ресниц или бровей в процедурах биозавивки, ламинирования, ботокса ресниц.</t>
  </si>
  <si>
    <t xml:space="preserve">Средство используется для обезжиривания ресниц или бровей в процедурах биозавивки, ламинирования, ботокса, а также окрашивания.
Способ применения:
Используется после снятия макияжа с рабочей зоны для лучшего закрепления результата. При помощи микрощеточки наносите на ресницы или брови перед проведением процедуры.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t>
  </si>
  <si>
    <t>Используется после снятия макияжа с рабочей зоны для лучшего закрепления результата. При помощи микрощеточки наносите на ресницы или брови перед проведением процедуры.</t>
  </si>
  <si>
    <t>4620021330359</t>
  </si>
  <si>
    <t>Water, Propylene Glycol, Methylparaben, Citric Acid</t>
  </si>
  <si>
    <t>Средство для очищения ресниц «SEXY EYELASH CLEANSER», 10 мл — 1 шт</t>
  </si>
  <si>
    <t>https://browmart.ru/catalog/rekonstruktsiya_i_laminirovanie_resnits/sredstvo_dlya_ochishcheniya_resnits_sexy_eyelash_cleanser_10ml/</t>
  </si>
  <si>
    <t>https://yadi.sk/d/pYssXde2kyKUog</t>
  </si>
  <si>
    <t>Очищающее средство для удаления клея. Используется в процедурах биозавивки, ламинирования, реконструкции ресниц.</t>
  </si>
  <si>
    <t xml:space="preserve">Препарат применяется в процедурах ламинирования, восстановления и биозавивки. Он отлично растворяет косметический клей, который используется для фиксации силиконовых накладок и ресничек.
Быстро и бережно очищает ресницы и кожу вокруг глаз от различных косметических составов.
Способ применения:
При помощи клинсера и ватной палочки удаляете силиконовые подушечки с век. Подушечки снимаются с века плавно по направлению от внутреннего угла к внешнему или наоборот. Далее все тем же клинсером очищаете кожу от остатков составов.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t>
  </si>
  <si>
    <t>При помощи клинсера и ватной палочки удаляете силиконовые подушечки с век. Подушечки снимаются с века плавно по направлению от внутреннего угла к внешнему или наоборот. Далее все тем же клинсером очищаете кожу от остатков составов.</t>
  </si>
  <si>
    <t>SC-00069</t>
  </si>
  <si>
    <t>Подложки гидрогелевые для ресниц классические Innovator Cosmetics, 1 пара</t>
  </si>
  <si>
    <t>4620021335682</t>
  </si>
  <si>
    <t>Нектанный материал с гидрогелем, полиэтиленовая пленка</t>
  </si>
  <si>
    <t>Подложки гидрогелевые для ресниц классические Innovator Cosmetics, 1 пара — 1шт</t>
  </si>
  <si>
    <t>https://browmart.ru/catalog/rekonstruktsiya_i_laminirovanie_resnits/podlozhki_gidrogelevye_dlya_resnits_klassicheskie_innovator_cosmetics_1_para/</t>
  </si>
  <si>
    <t>https://yadi.sk/d/gQWIhJnHdcbIZA</t>
  </si>
  <si>
    <t>Нежные и удобные подложки на гидрогелевой основе применяются для процедур ламинирования, биозавивки, окрашивания, наращивания и снятия ресниц. Делают выполнение процедуры максимально комфортными благодаря своему легкому охлаждающему и увлажняющему эффекту.</t>
  </si>
  <si>
    <t>SC-00070</t>
  </si>
  <si>
    <t>Подложки гидрогелевые для ресниц ультратонкие Innovator Cosmetics, 2 пары</t>
  </si>
  <si>
    <t>4620021335699</t>
  </si>
  <si>
    <t>Подложки гидрогелевые для ресниц ультратонкие Innovator Cosmetics, 2 пары — 1шт</t>
  </si>
  <si>
    <t>https://browmart.ru/catalog/rekonstruktsiya_i_laminirovanie_resnits/podlozhki_gidrogelevye_dlya_resnits_ultratonkie_innovator_cosmetics_2_pary/</t>
  </si>
  <si>
    <t>https://yadi.sk/d/_5n4-qH8fGYFHw</t>
  </si>
  <si>
    <t>SC-00041</t>
  </si>
  <si>
    <t>Вода мицеллярная с гиалуроновой кислотой и коллоидным серебром, 250мл</t>
  </si>
  <si>
    <t>4620021330717</t>
  </si>
  <si>
    <t>Water, Glycerin, Carlina Acaulis Root Extract, Sodium Laureth Carboxylate, Laureth, Peach Kernel Oil Glycereth-8 Esters, Magnesium Laureth Sulfate, Coco Glucoside , Glyceryl Oleate, Calendula Officinalis Extract, Colloidal Silver, Trilon B, Hyaluronic Acid, Kathon , 2-Bromo-2-Nitropropane-1,3-Diol</t>
  </si>
  <si>
    <t>Хранить при температуре от 5 °С до 25 °, вдали от отопительных приборов, в сухом, прохладном месте. Оградить от прямого солнечного света.</t>
  </si>
  <si>
    <t>• При попадании в глаза промыть водой 
• Использовать по назначению.</t>
  </si>
  <si>
    <t>20 месяцев</t>
  </si>
  <si>
    <t>Вода мицеллярная с гиалуроновой кислотой и коллоидным серебром, 250 мл — 1 шт</t>
  </si>
  <si>
    <t>https://browmart.ru/catalog/rekonstruktsiya_i_laminirovanie_resnits/voda_mitsellyarnaya_s_gialuronovoy_kislotoy_i_kolloidnym_serebrom_250ml/</t>
  </si>
  <si>
    <t>https://yadi.sk/d/sbtXeYouIaRsVw</t>
  </si>
  <si>
    <t>Мицеллярная вода с гиалуроновой кислотой и коллоидным серебром. Мягко и качественно устраняет любой макияж и подходит даже для самой чувствительной кожи. Эффективно удаляет водостойкую косметику.  Подходит для снятия макияжа с глаз. Активные компоненты: Гиалуроновая кислота обладает мощным омолаживающим действием, поддерживает в клетках оптимальный уровень увлажнения, выравнивает и улучшает цвет кожи, создает защитный барьер. Коллоидное серебро обладает противовоспалительным и антисептическим эффектом.</t>
  </si>
  <si>
    <t>Мицеллярная вода с гиалуроновой кислотой и коллоидным серебром мягко и эффективно удалит любой макияж и подходит даже для самой чувствительной кожи.
Эффективно удалит водостойкую косметику. Подходит для снятия макияжа с глаз.
Активные компоненты - гиалуроновая кислота обладает мощным омолаживающим действием, поддерживает в клетках оптимальный уровень увлажнения, выравнивает и улучшает цвет кожи, создаёт защитный барьер. Коллоидное серебро обладает противовоспалительным и антисептическим эффектом.
Способ применения:
Нанесите состав на ватный диск и бережно очистите кожу лица. Для удаления макияжа с глаз приложите диск к векам на несколько секунд, затем удалите косметику. Использовать как средство демакияжа и очищения ежедневно утром/вечером. Не требует смывания и последующего тонизирования.
Меры предосторожности:  
• При попадании в глаза промыть водой 
• Использовать по назначению.</t>
  </si>
  <si>
    <t>Нанесите состав на ватный диск и бережно очистите кожу лица. Для удаления макияжа с глаз приложите диск к векам на несколько секунд, затем удалите косметику. Использовать как средство демакияжа и очищения ежедневно утром/вечером. Не требует смывания и последующего тонизирования.</t>
  </si>
  <si>
    <t>SC-00053</t>
  </si>
  <si>
    <t>Набор валиков силиконовых (3 размера)</t>
  </si>
  <si>
    <t>4620021330892</t>
  </si>
  <si>
    <t>100% medical silicone</t>
  </si>
  <si>
    <t>Валики силиконовые S, 1 пара — 1шт;
Валики силиконовые M, 1 пара — 1шт;
Валики силиконовые L, 1 пара — 1шт</t>
  </si>
  <si>
    <t>https://browmart.ru/catalog/rekonstruktsiya_i_laminirovanie_resnits/nabor_valikov_silikonovykh_5_razmerov/</t>
  </si>
  <si>
    <t>https://yadi.sk/d/uYmd0RgmVbKW7Q</t>
  </si>
  <si>
    <t>Силиконовые валики для век для пяти типов ресниц (всех размеров).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</si>
  <si>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пяти типов ресниц (всех размеров).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В набор входит:
• Валики силиконовые «S», 1 пара 
• Валики силиконовые «M», 1 пара 
• Валики силиконовые «M1», 1 пара 
• Валики силиконовые «M2», 1 пара  
• Валики силиконовые «L», 1 пара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</si>
  <si>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</si>
  <si>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SC-00054</t>
  </si>
  <si>
    <t>Набор валиков силиконовых (5 размеров)</t>
  </si>
  <si>
    <t>4620021330908</t>
  </si>
  <si>
    <t>Валики силиконовые S, 1 пара — 1шт;
Валики силиконовые M, 1 пара — 1шт;
Валики силиконовые М1, 1 пара — 1шт;
Валики силиконовые М2, 1 пара — 1шт;
Валики силиконовые L, 1 пара — 1шт</t>
  </si>
  <si>
    <t>https://browmart.ru/catalog/rekonstruktsiya_i_laminirovanie_resnits/nabor_valikov_silikonovykh_3_razmera/</t>
  </si>
  <si>
    <t>https://yadi.sk/d/rdgGDXRmVcvUSg</t>
  </si>
  <si>
    <t>Силиконовые валики для век для трех типов ресниц (трех размеров).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</si>
  <si>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трех типов ресниц (трех размеров).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В набор входит:
• Валики силиконовые «S», 1 пара 
• Валики силиконовые «M», 1 пара 
• Валики силиконовые «L», 1 пара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
АКСЕССУАРЫ (6)</t>
  </si>
  <si>
    <t>SC-00006</t>
  </si>
  <si>
    <t>Валики силиконовые S, 1 пара</t>
  </si>
  <si>
    <t>4620021330328</t>
  </si>
  <si>
    <t>Валики силиконовые S, 1 пара — 1шт</t>
  </si>
  <si>
    <t>https://browmart.ru/catalog/rekonstruktsiya_i_laminirovanie_resnits/valiki_silikonovye_s_1_para/</t>
  </si>
  <si>
    <t>https://yadi.sk/d/V94wLyiTuu6GGg</t>
  </si>
  <si>
    <t>Силиконовые валики для век для коротких ресниц (маленький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</si>
  <si>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коротких ресниц (маленький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</si>
  <si>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SC-00007</t>
  </si>
  <si>
    <t>Валики силиконовые M, 1 пара</t>
  </si>
  <si>
    <t>4620021330335</t>
  </si>
  <si>
    <t>Валики силиконовые M, 1 пара — 1шт</t>
  </si>
  <si>
    <t>https://browmart.ru/catalog/rekonstruktsiya_i_laminirovanie_resnits/valiki_silikonovye_m_1_para/</t>
  </si>
  <si>
    <t>https://yadi.sk/d/cUXQPOgS_axo7Q</t>
  </si>
  <si>
    <t>Силиконовые валики для век для средних ресниц (средний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</si>
  <si>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средних ресниц (средний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</si>
  <si>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SC-00008</t>
  </si>
  <si>
    <t>Валики силиконовые L, 1 пара</t>
  </si>
  <si>
    <t>4620021330342</t>
  </si>
  <si>
    <t>Валики силиконовые L, 1 пара — 1шт</t>
  </si>
  <si>
    <t>https://browmart.ru/catalog/rekonstruktsiya_i_laminirovanie_resnits/valiki_silikonovye_l_1_para/</t>
  </si>
  <si>
    <t>https://yadi.sk/d/Kv1oIARd-iWbNw</t>
  </si>
  <si>
    <t>Силиконовые валики для век для длинных ресниц (большой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</si>
  <si>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длинных ресниц (большой размер).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</si>
  <si>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SC-00046</t>
  </si>
  <si>
    <t>Валики силиконовые М1, 1 пара</t>
  </si>
  <si>
    <t>4620021330830</t>
  </si>
  <si>
    <t>Валики силиконовые М1, 1 пара — 1шт</t>
  </si>
  <si>
    <t>https://browmart.ru/catalog/rekonstruktsiya_i_laminirovanie_resnits/valiki_silikonovye_m1_1_para/</t>
  </si>
  <si>
    <t>https://yadi.sk/d/1y2_6_bz23XSPA</t>
  </si>
  <si>
    <t xml:space="preserve">Силиконовые валики для век для средней длины ресниц (средний размер с большим подъемом.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t>
  </si>
  <si>
    <t xml:space="preserve">Силиконовые валики для век для средней длины ресниц (средний размер с большим подъемом.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
</t>
  </si>
  <si>
    <t>SC-00048</t>
  </si>
  <si>
    <t>Валики силиконовые М2, 1 пара</t>
  </si>
  <si>
    <t>4620021330854</t>
  </si>
  <si>
    <t>Валики силиконовые М2, 1 пара — 1шт</t>
  </si>
  <si>
    <t>https://browmart.ru/catalog/rekonstruktsiya_i_laminirovanie_resnits/valiki_silikonovye_m2_1_para/</t>
  </si>
  <si>
    <t>https://yadi.sk/d/wXTfCxQ6bqqqqg</t>
  </si>
  <si>
    <t>Силиконовые валики для век для ресниц средней длины (средний размер с большим подъемом).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t>
  </si>
  <si>
    <t>Силиконовые валики для век для ресниц средней длины (средний размер с большим подъемом). Идеально подходят для процедур биозавивки, ламинирования, ботокса ресниц. Эластичные валики многоразового использования удобно фиксируются на веке и придают ресницам форму плавного естественного завитка. Изготовлены из медицинского силикона.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Аппликатором/пинцетом выложите ресницы на валик, предварительно промазав его клеем, ширина нанесения не более 0,5 мм. Каждая ресница должна иметь одинаковое направление и не должна пересекаться с другими ресницами.  Нанесите косметические составы для биозавивки или ламинирования и выдержите необходимое время. Удалите все средства, аккуратно снимите валики, тщательно их промойте, проведите паровую стерилизацию в автоклаве и просушите.</t>
  </si>
  <si>
    <t>SC-00062</t>
  </si>
  <si>
    <t>Аппликатор для ламинирования и реконструкции ресниц</t>
  </si>
  <si>
    <t xml:space="preserve">4620021332568
</t>
  </si>
  <si>
    <t>Хранить при температуре от 5 °С до 25 ° в отсутствии непосдственного воздействия солнечного света</t>
  </si>
  <si>
    <t>Аппликатор для ламинирования и реконструкции ресниц — 1 шт</t>
  </si>
  <si>
    <t>https://browmart.ru/catalog/rekonstruktsiya_i_laminirovanie_resnits/applikator_dlya_laminirovaniya_i_rekonstruktsii_resnits/</t>
  </si>
  <si>
    <t>https://yadi.sk/d/zai29--NXzxdhg</t>
  </si>
  <si>
    <t>Теперь этап фиксирования ресниц во время процедуры ламинирования и реконструкции ресниц стал в разы быстрее и займет у мастера всего пару минут! А результат будет лучше, чем даже при самой аккуратной работе пинцетом.
Аппликатор имеет две рабочие поверхности, одна из которых оснащена мелкими зубчиками, похожими на расческу.  Они позволяют захватить ресницы от корня до самых кончиков и приклеить их параллельно друг другу. Вторая абсолютно гладкая - для более плотного прижатия ресниц к форме, нанесения составов и отклеивания ресниц от формы!</t>
  </si>
  <si>
    <t>Теперь этап фиксирования ресниц во время процедуры ламинирования и завивки ресниц стал в разы быстрее и займет у мастера всего пару минут! А результат будет лучше, чем даже при самой аккуратной работе пинцетом.
Аппликатор имеет две рабочие поверхности, одна из которых оснащена мелкими зубчиками, похожими на расческу, позволяет захватить ресницы от корня до самых кончиков и приклеить их параллельно друг к другу. А вторая абсолютно гладкая - для более плотного прижатия ресниц к форме, нанесения составов и отклеивания ресниц от формы!
Способ применения:
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Одной стороной аппликатора, которая оснащена мелкими зубчиками, равномерно распределите верхние реснички по валику параллельно друг другу и зафиксируйте их при помощи специального клея. Гладкой стороной плотно прижмите к форме и наносите Составы №1, №2 и №3. Также аппликатор можно использовать в конце процедуры для отклеивания ресниц от формы.</t>
  </si>
  <si>
    <t>Проведите демакияж и обезжирьте реснички. Отделите верхние реснички от нижних при помощи ленты или гидрогелевых подложек. Подберите валик и зафиксируйте на веке, для лучшего закрепления используйте клей. Одной стороной аппликатора, которая оснащена мелкими зубчиками, равномерно распределите верхние реснички по валику параллельно друг другу и зафиксируйте их при помощи специального клея. Гладкой стороной плотно прижмите к форме и наносите Составы №1, №2 и №3. Также аппликатор можно использовать в конце процедуры для отклеивания ресниц от формы.</t>
  </si>
  <si>
    <t>SC-00080</t>
  </si>
  <si>
    <t>Пинцет для бровей ручной заточки заостренный (скошенный)</t>
  </si>
  <si>
    <t>4620021337747</t>
  </si>
  <si>
    <t>нержавеющая сталь</t>
  </si>
  <si>
    <t>• Использовать по назначению.
• Не ронять.</t>
  </si>
  <si>
    <t>Пинцет для бровей ручной заточки заостренный (скошенный) — 1шт</t>
  </si>
  <si>
    <t>Пакистан</t>
  </si>
  <si>
    <t>https://browmart.ru/catalog/rekonstruktsiya_i_laminirovanie_resnits/pintset_dlya_brovey_ruchnoy_zatochki_zaostrennyy_skoshennyy/</t>
  </si>
  <si>
    <t>https://yadi.sk/d/9dWBdH6_O9ebag</t>
  </si>
  <si>
    <t>Профессиональный пинцет для бровей с логотипом Innovator Cosmetics изготовлен из высококачественной нержавеющей стали. ПИНЦЕТ ЗАТОЧЕН ВРУЧНУЮ.</t>
  </si>
  <si>
    <t>Профессиональный пинцет для бровей с логотипом Innovator Cosmetics изготовлен из высококачественной нержавеющей стали.
Скошенные кончики пинцета имеют плотное смыкание по всей длине и подходят для точечного захвата отдельных волосков.
Острый кончик предназначен для удаления вросших и очень коротких волосков.
Пинцет поможет справиться с жесткими и неподатливыми волосками, сделает работу мастера быстрой и комфортной.
Стильный дизайн, который оценят клиенты!
ПИНЦЕТ ЗАТОЧЕН ВРУЧНУЮ.
Длина: 95 мм
Меры предосторожности:
• Использовать по назначению.
• Не ронять.</t>
  </si>
  <si>
    <t>SC-00081</t>
  </si>
  <si>
    <t>Пинцет для бровей ручной заточки прямой (скошенный)</t>
  </si>
  <si>
    <t>4620021337754</t>
  </si>
  <si>
    <t>Пинцет для бровей ручной заточки прямой (скошенный) — 1шт</t>
  </si>
  <si>
    <t>https://browmart.ru/catalog/rekonstruktsiya_i_laminirovanie_resnits/pintset_dlya_brovey_ruchnoy_zatochki_pryamoy_skoshennyy/</t>
  </si>
  <si>
    <t>https://yadi.sk/d/oM1xVaCN9ddPmg</t>
  </si>
  <si>
    <t>Профессиональный пинцет для бровей с логотипом Innovator Cosmetics изготовлен из высококачественной нержавеющей стали.
Универсальный пинцет, который должен быть в арсенале у каждого мастера.
Скошенные кончики пинцета имеют плотное смыкание по всей длине, что позволяет быстро и легко придать бровям желаемую форму.
Матовое покрытие, благодаря которому инструмент не скользит в руке.
ПИНЦЕТ ЗАТОЧЕН ВРУЧНУЮ.
Длина: 95 мм
Меры предосторожности:
• Использовать по назначению.
• Не ронять.</t>
  </si>
  <si>
    <t>SC-00067</t>
  </si>
  <si>
    <t>Пинцет для ресниц ультратонкий (изогнутый)</t>
  </si>
  <si>
    <t>4620021333336</t>
  </si>
  <si>
    <t>Пинцет для ресниц ультратонкий (изогнутый) — 1 шт</t>
  </si>
  <si>
    <t>https://browmart.ru/catalog/aksessuary_i_materialy/pintset_dlya_resnits_ultratonkiy_izognutyy/</t>
  </si>
  <si>
    <t>https://yadi.sk/d/C289f9FRnfG_lw</t>
  </si>
  <si>
    <t>Пинцет изготовлен из высококлассной нержавеющей стали, предназначен для профессионального наращивания ресниц. Кончики пинцета имеют плотное смыкание по всей длине, благодаря чему захватывают самые тонкие волоски и облегчают процедуру наращивания. Изогнутая форма кончиков пинцета, ускоряет процесс захвата одновременно нескольких ресниц для объёмного наращивания.</t>
  </si>
  <si>
    <t>SC-00012</t>
  </si>
  <si>
    <t>Микрощеточки безворсовые, 1мм, зеленые (S), 100шт</t>
  </si>
  <si>
    <t>4620021330373</t>
  </si>
  <si>
    <t>Микрощеточки безворсовые, 1 мм, зеленые (S) — 100 шт</t>
  </si>
  <si>
    <t>https://browmart.ru/catalog/rekonstruktsiya_i_laminirovanie_resnits/mikroshchetochki_bezvorsovye_1mm_zelenye_s_100sht/</t>
  </si>
  <si>
    <t>https://yadi.sk/d/72Zgjpas4H2mJA</t>
  </si>
  <si>
    <t>Помогают наносить и удалять средства при проведении процедур. Маленький размер (1 мм). Удобны в применении, экономят расходный материал, удерживая ворсинками жидкие средства, не впитывая их в себя.</t>
  </si>
  <si>
    <t>Используются при ламинировании, восстановлении, биозавивке и окрашивании ресниц и бровей. Экономят расходный материал, удерживая ворсинками жидкие средства, не впитывая их в себя.
Помогают наносить и удалять средства при проведении процедур. Также удобны при разведении хны/краски в мерном стаканчике.</t>
  </si>
  <si>
    <t>SC-00068</t>
  </si>
  <si>
    <t>Микрощеточки безворсовые, 2мм, черные (L), 100шт</t>
  </si>
  <si>
    <t>4620021334104</t>
  </si>
  <si>
    <t>Микрощеточки безворсовые, 2 мм, черные (L) — 100 шт</t>
  </si>
  <si>
    <t>https://browmart.ru/catalog/rekonstruktsiya_i_laminirovanie_resnits/mikroshchetochki_bezvorsovye_2mm_chernye_l_100sht/</t>
  </si>
  <si>
    <t>https://yadi.sk/d/tiprl9TjJw8o1A</t>
  </si>
  <si>
    <t>Помогают наносить и удалять средства при проведении процедур. Большой размер (2 мм). Удобны в применении, экономят расходный материал, удерживая ворсинками жидкие средства, не впитывая их в себя.</t>
  </si>
  <si>
    <t>SC-00016</t>
  </si>
  <si>
    <t>Лента для ресниц 3М</t>
  </si>
  <si>
    <t>4620021330397</t>
  </si>
  <si>
    <t>Лента для ресниц, 3м — 1 шт</t>
  </si>
  <si>
    <t>https://browmart.ru/catalog/rekonstruktsiya_i_laminirovanie_resnits/lenta_dlya_resnits_3m/</t>
  </si>
  <si>
    <t>https://yadi.sk/d/zu4Y2d-wD_1uZw</t>
  </si>
  <si>
    <t>Лента предназначена для фиксации нижних ресниц и защиты нижнего века. Легко снимается с кожи, на бумажной основе.</t>
  </si>
  <si>
    <t>Используется в процедурах ламинирования, биозавивки, ботокса и реконструкции ресниц. Лента предназначена для фиксации нижних ресниц и защиты нижнего века. Легко снимается с кожи, на бумажной основе.
Способ применения:
Перед использованием ленты, снимите макияж и обезжирьте ресницы. Для разделения ресниц и защиты кожи подклейте нижние ресницы лентой. Далее можете приступать к накладыванию валиков, фиксации ресниц и нанесению составов. В конце процедуры аккуратно снять ленту.</t>
  </si>
  <si>
    <t>SC-00023</t>
  </si>
  <si>
    <t>Иглa для разделения ресниц</t>
  </si>
  <si>
    <t>4620021330519</t>
  </si>
  <si>
    <t>Иглa для разделения ресниц — 1 шт</t>
  </si>
  <si>
    <t>https://browmart.ru/catalog/rekonstruktsiya_i_laminirovanie_resnits/igla_dlya_razdeleniya_resnits/</t>
  </si>
  <si>
    <t>https://yadi.sk/d/S1EclzZAOvhs4A</t>
  </si>
  <si>
    <t>Стек-игла – профессиональный инструмент лэш-стилиста предназначена для лёгкого разделения ресниц во время наращивания, ламинирования, биозавивки ресниц и нанесения полуперманентной туши. Острый наконечник поможет вам выполнить самую ювелирную работу. Стек-игла Sexy выполнена из высокопрочной и изностойкой нержавеющей стали. Имеет рельефную огранку ручки, которая обеспечивает лучший захват инструмента. Длина иглы - 120 мм.</t>
  </si>
  <si>
    <t>Стек-игла – профессиональный инструмент лэш-стилиста предназначена для лёгкого разделения ресниц во время наращивания, ламинирования, биозавивки ресниц и нанесения полу-перманентной туши. Острый наконечник поможет вам выполнить самую ювелирную работу. Стек-игла Sexy выполнена из высокопрочной и износостойкой нержавеющей стали. 
Имеет рельефную огранку ручки, которая обеспечивает лучший захват инструмента. Длина иглы - 120 мм.</t>
  </si>
  <si>
    <t>4620021330069</t>
  </si>
  <si>
    <t>Isatis tinctoria oil</t>
  </si>
  <si>
    <t>• Избегать попадания на слизистую. При попадании на слизистую и возникновении жжения или дикомфорта промыть проточной водой. При необходимости обратиться к врачу.
• Перед применением проведите тест на чувствительность. При возникновении аллергической реакии обратитесь к врачу.
• Хранить в недоступном для детей месте.
• Не наносить на поврежденные участки и на раздраженную кожу.
• Не наносить на ресницы.
• Не использовать по истечении срока годности.
• Не использовать в целях, отличных от прямого назначения продукта.</t>
  </si>
  <si>
    <t>https://browmart.ru/catalog/ukhod_za_brovyami_i_resnitsami/maslo_usmy_dlya_rosta_brovey_5_sashe_kh_2ml/</t>
  </si>
  <si>
    <t>https://yadi.sk/d/3yxPeYJNISSQmQ</t>
  </si>
  <si>
    <t>Масло усьмы для роста бровей  10 мл — 5 саше х 2 мл</t>
  </si>
  <si>
    <t>Масло усьмы — это мощнейший активатор роста ресниц и бровей, главная ценность масла усьмы — это способность стимулировать рост волосяных луковиц. При регулярном применении стимулирует волосяные луковицы и усиливает рост бровей, пробуждает спящие волосяные луковицы, укрепляет ресницы и делает их эластичными. Увеличение густоты бровей на 45% уже через месяц после ежедневного применения!
Состав набора: 5 индивидуальных саше с маслом усьмы по 2 мл, щеточка для нанесения.
Способ применения:
Наносить дважды в день утром и вечером на протяжении одного месяца по всей длине бровей, сопровождая процедуру небольшим массажем с помощью щеточки, которая входит в набор, не смывать.
В качестве профилактического средства используйте три раза в неделю перед сном.
Меры предосторожности:  
• При попадании в глаза промыть водой 
• Использовать по назначению.</t>
  </si>
  <si>
    <t>Наносить дважды в день утром и вечером на протяжении одного месяца по всей длине бровей, сопровождая процедуру небольшим массажем с помощью щеточки, которая входит в набор, не смывать.
В качестве профилактического средства используйте три раза в неделю перед сном.</t>
  </si>
  <si>
    <t>4620021330076</t>
  </si>
  <si>
    <t>Ricinus Communis Seed Oil, Arctium Lappa Root Extract, Prunus Armeniaca Kernel Oil</t>
  </si>
  <si>
    <t>https://browmart.ru/catalog/ukhod_za_brovyami_i_resnitsami/maslo_usmy_dlya_rosta_resnits_5_sashe_kh_2ml/</t>
  </si>
  <si>
    <t>https://yadi.sk/d/DGXyeJ1obQa30Q</t>
  </si>
  <si>
    <t>Масло усьмы для роста ресниц  10 мл — 5 саше х 2 мл</t>
  </si>
  <si>
    <t>Масло усьмы — это мощнейший активатор роста ресниц и бровей, главная ценность масла усьмы — это способность стимулировать рост волосяных луковиц. Натуральное репейное масло и масло абрикосовых косточек содержат полиненасыщенные жирные кислоты, витамины группы А, С, В, F, протеины. Состав для роста ресниц на основе масла усьмы, который включает репейное масло и масло абрикосовых косточек, при регулярном применении стимулирует волосяные луковицы и усиливает рост ресниц, пробуждает спящие волосяные луковицы, укрепляет ресницы и делает их эластичными. Увеличение длины ресниц на 30% уже через месяц после ежедневного применения!
Состав набора: 5 индивидуальных саше с маслом усьмы по 2 мл, щеточка для нанесения.
Способ применения:
Наносить дважды в день утром и вечером на протяжении одного месяца по всей длине ресниц, сопровождая процедуру небольшим массажем с помощью щеточки, которая входит в набор, не смывать.
В качестве профилактического средства используйте три раза в неделю перед сном.
Меры предосторожности:  
• При попадании в глаза промыть водой  • Использовать по назначению.</t>
  </si>
  <si>
    <t>Наносить дважды в день утром и вечером на протяжении одного месяца по всей длине ресниц, сопровождая процедуру небольшим массажем с помощью щеточки, которая входит в набор, не смывать.
В качестве профилактического средства используйте три раза в неделю перед сном.</t>
  </si>
  <si>
    <t>4620021330649</t>
  </si>
  <si>
    <t>https://browmart.ru/catalog/ukhod_za_brovyami_i_resnitsami/maslo_usmy_dlya_rosta_brovey_v_udobnoy_upakovke_4ml/</t>
  </si>
  <si>
    <t>https://yadi.sk/d/JmpXlOT-2N8Wcw</t>
  </si>
  <si>
    <t>Масло усьмы для роста бровей в удобной упаковке, 4 мл — 1 шт.</t>
  </si>
  <si>
    <t>Масло усьмы — это мощнейший активатор роста ресниц и бровей, главная ценность масла усьмы — это способность стимулировать рост волосяных луковиц. При регулярном применении стимулирует волосяные луковицы и усиливает рост бровей, пробуждает спящие волосяные луковицы, укрепляет ресницы и делает их эластичными. Увеличение густоты бровей на 45% уже через месяц после ежедневного применения!
Способ применения:
Наносить дважды в день утром и вечером на протяжении одного месяца по всей длине бровей, сопровождая процедуру небольшим массажем с помощью щеточки, которая входит в набор, не смывать.
В качестве профилактического средства используйте три раза в неделю перед сном.
Меры предосторожности:  
• При попадании в глаза промыть водой 
• Использовать по назначению.</t>
  </si>
  <si>
    <t>4620021336757</t>
  </si>
  <si>
    <t>Isatis Tinctoria Seed Oil, Arctium Lappa Root Extract , Prunus Armeniaca Kernel Oil, Ricinus Communis Seed Oil</t>
  </si>
  <si>
    <t>• Избегать попадания в глаза. При попадании немедленно промойте большим количеством воды. При необходимости
обратитесь к врачу.
• Перед применением проведите тест на чувствительность. При возникновении аллергической реакции обратитесь к врачу.
• Не наносить на поврежденные участки и на раздраженную кожу.
• Хранить в местах, недоступных для детей.
• Не использовать после истечения срока годности.
• Не использовать в целях, отличных от прямого назначения продукта.</t>
  </si>
  <si>
    <t>https://browmart.ru/catalog/ukhod_za_brovyami_i_resnitsami/kompleks_masel_dlya_rosta_resnits_usmy_repeynogo_abrikosovoy_kostochki_kastorovogo_4ml/</t>
  </si>
  <si>
    <t>https://yadi.sk/d/jVn47_w_ROYGaQ</t>
  </si>
  <si>
    <t>Состав для роста ресниц с комплексом масел: усьмы, репейного, абрикосовой косточки, 4 мл — 1 шт.</t>
  </si>
  <si>
    <t>Масло усьмы — это мощнейший активатор роста ресниц и бровей, главная ценность масла усьмы — это способность стимулировать рост волосяных луковиц. Натуральное репейное масло и масло абрикосовых косточек содержат полиненасыщенные жирные кислоты, витамины группы А, С, В, F, протеины. Состав для роста ресниц на основе масла усьмы, который включает репейное масло и масло абрикосовых косточек, при регулярном применении стимулирует волосяные луковицы и усиливает рост ресниц, пробуждает спящие волосяные луковицы, укрепляет ресницы и делает их эластичными. Увеличение длины ресниц на 30% уже через месяц после ежедневного применения!
Способ применения:
На сухие, предварительно очищенные от косметики ресницы аккуратно нанести небольшое количество
масла, распределить по всей длине, избегая попадания на слизистую. Не смывать. При необходимости излишки масла
промокнуть салфеткой. Использовать 1 раз в день вечером, за 1-1,5 часа до сна.
Рекомендованный курс для укрепления и стимуляции роста ресниц 3-4 недели. При необходимости повторить курс через месяц.
В качестве профилактики рекомендуется применять масло 3 раза в неделю в течение месяца.
Меры предосторожности:  
• Избегать попадания в глаза. При попадании немедленно промойте большим количеством воды. При необходимости
обратитесь к врачу.
• Перед применением проведите тест на чувствительность. При возникновении аллергической реакции обратитесь к врачу.
• Не наносить на поврежденные участки и на раздраженную кожу.
• Хранить в местах, недоступных для детей.
• Не использовать после истечения срока годности.
• Не использовать в целях, отличных от прямого назначения продукта.</t>
  </si>
  <si>
    <t>Наносить дважды в день утром и вечером на протяжении одного месяца по всей длине ресниц, сопровождая процедуру небольшим массажем, не смывать.
В качестве профилактического средства используйте три раза в неделю перед сном.</t>
  </si>
  <si>
    <t>На сухие, предварительно очищенные от косметики ресницы аккуратно нанести небольшое количество
масла, распределить по всей длине, избегая попадания на слизистую. Не смывать. При необходимости излишки масла
промокнуть салфеткой. Использовать 1 раз в день вечером, за 1-1,5 часа до сна.
Рекомендованный курс для укрепления и стимуляции роста ресниц 3-4 недели. При необходимости повторить курс через месяц.
В качестве профилактики рекомендуется применять масло 3 раза в неделю в течение месяца.</t>
  </si>
  <si>
    <t>SD-00002</t>
  </si>
  <si>
    <t>Гель для бровей оттеночный SEXY BROW GEL, классический коричневый цвет, 7г</t>
  </si>
  <si>
    <t>4620021330687</t>
  </si>
  <si>
    <t>Aqua, Alhocol Denat., Vp/Va Copolymer, Glycerin, Acrylates/C10-30 Alkyl Acrylate Crosspolymer, Butylene Glycol, 1,2-Hexanediol, Caprylyl Glycol, Nylon-6, Sodium Hydroxide, Mica, Galactoarabinan, Disodium Edta, Tropolone, Silica. [+/-]: CI 77499, CI 77492, CI 77491, CI 77891</t>
  </si>
  <si>
    <t>Хранить при температуре от +5 °С до +25 °С</t>
  </si>
  <si>
    <t>Нанести гель на волоски бровей, равномерно распределяя по всей длине. Расчешите щеточкой брови так, чтобы волоски легли в нужном направлении. Используется в качестве завершающего штриха в макияже глаз.</t>
  </si>
  <si>
    <t>https://browmart.ru/catalog/dekorativnaya_kosmetika/gel_dlya_brovey_ottenochnyy_sexy_brow_gel_klassicheskiy_korichnevyy_tsvet_7g/</t>
  </si>
  <si>
    <t>https://yadi.sk/d/d0Wp6jUhps5bnA</t>
  </si>
  <si>
    <t>Оттеночный гель для бровей подходит не только для придания тона вашим бровям, но и для укладки и фиксации непослушных волосков. Специальные «Y»- образные фибры нейлона, входящие в состав геля, визуально увеличивают объём бровей, глицерин увлажняет волоски. Стойкость цвета до 12 часов. Не утяжеляет брови. Фиксирует непослушные волоски. Делает брови визуально гуще. Оттенок светло-коричневый, объем 7 г.</t>
  </si>
  <si>
    <t>Оттеночный гель для бровей подходит не только для придания тона вашим бровям, но и для укладки и фиксации непослушных волосков. Специальные «Y»- образные фибры нейлона, входящие в состав геля, визуально увеличивают объём бровей, глицерин увлажняет волоски. Стойкость цвета до 12 часов. Не утяжеляет брови. Фиксирует непослушные волоски. Делает брови визуально гуще. Оттенок светло-коричневый, объем 7 г.
Способ применения:
Нанести гель на волоски бровей, равномерно распределяя по всей длине. Расчешите щеточкой брови так, чтобы волоски легли в нужном направлении. Используется в качестве завершающего штриха в макияже глаз.
Меры предосторожности:  
• При попадании в глаза промыть водой 
• Использовать по назначению</t>
  </si>
  <si>
    <t>SD-00004</t>
  </si>
  <si>
    <t>Гель для укладки и восстановления бровей прозрачный SEXY BROW GEL, витаминный, 7г</t>
  </si>
  <si>
    <t>4620021330700</t>
  </si>
  <si>
    <t>Water, Propylene Glycol, Triethanolamine, Acrylates/C10-30 Alkyl Acrylate Crosspolymer, Imidazolidinyl Urea, Sodium Dehydroacetate, Sorbic Acid, Sodium methylparaben, Actinidia Chinensis (Kiwi Fruit Extract), panthenol, Tetrasodium Edta, Glycerin, Pentylene Glycol, Phenoxyethanol, Phospholipids, Glycosphingolipids, Sodium Hydroxide, Cholesterol</t>
  </si>
  <si>
    <t>• При попадании в глаза промыть водой 
• Использовать по назначению</t>
  </si>
  <si>
    <t>https://browmart.ru/catalog/dekorativnaya_kosmetika/gel_dlya_ukladki_i_vosstanovleniya_brovey_prozrachnyy_sexy_brow_gel_vitaminnyy_7g/</t>
  </si>
  <si>
    <t>https://yadi.sk/d/cFdf6_gVn-aj3w</t>
  </si>
  <si>
    <t>Витаминный гель для бровей используется для фиксации формы и сохраняет её в течение дня без утяжеления, восстанавливает поврежденные волоски и активизирует их рост. В состав геля входят такие активные увлажняющие компоненты, как экстракт киви, пантенол и керамиды, которые питают брови и ресницы изнутри, ускоряя их рост. Используется в качестве завершающего штриха в макияже бровей, а также самостоятельно для питания и роста бровей и ресниц.</t>
  </si>
  <si>
    <t>Витаминный гель для бровей используется для фиксации формы и сохраняет её в течение дня без утяжеления, восстанавливает поврежденные волоски и активизирует их рост. В состав геля входят такие активные увлажняющие компоненты, как экстракт киви, пантенол и керамиды, которые питают брови и ресницы изнутри, ускоряя их рост. Используется в качестве завершающего штриха в макияже бровей, а также самостоятельно для питания и роста бровей и ресниц.
Способ применения:
Нанести на брови или на ресницы, для придания формы и направления волоскам. Используется в качестве завершающего штриха в макияже бровей, а также самостоятельно для питания и роста бровей и ресниц
Меры предосторожности:  
• При попадании в глаза промыть водой 
• Использовать по назначению</t>
  </si>
  <si>
    <t>Нанести на брови или на ресницы, для придания формы и направления волоскам. Используется в качестве завершающего штриха в макияже бровей, а также самостоятельно для питания и роста бровей и ресниц</t>
  </si>
  <si>
    <t>SD-00006</t>
  </si>
  <si>
    <t>Помада губная жидкая матовая SEXY LIPS, NUDE matte тон #2</t>
  </si>
  <si>
    <t>4620021330731</t>
  </si>
  <si>
    <t>Isododecane, Dimethicone, Diisostearyl Malate, Polybutene, Silica Dimethyl Silylate, Glyceryl Behenate/Eicosadioate, Hydrogenated Polycyclopentadiene, Trimethylsiloxysilicate, Dysteardimonium Hectorite, Cera Alba, Mica, Propylene Carbonate, Aroma, Pentaerythrityl, Tetra-di-t-Butyl Hydroxyhydrocinnamate, Alumina, Cl 77891, Cl15850 (E 180), Cl 77492, Cl 77499, Cl 77491, Cl 42090</t>
  </si>
  <si>
    <t>• Для избежания пересушивания губ перед использованием матовой жидкой помады рекомендуем нанести бальзам для губ для большего комфорта. 
• Использовать по назначению.</t>
  </si>
  <si>
    <t>18 месяцев</t>
  </si>
  <si>
    <t>https://browmart.ru/catalog/dekorativnaya_kosmetika/pomada_gubnaya_zhidkaya_matovaya_sexy_lips_nude_matte_ton_2/</t>
  </si>
  <si>
    <t>https://yadi.sk/d/56uzkVxKVKZAgw</t>
  </si>
  <si>
    <t>Стойкое матовое покрытие на целый день. Жидкая текстура моментально превращается в матовую. Плотное нанесение с одного раза без разводов.
Комфортна и абсолютно неощутима на губах. Приятный аромат, удобный аппликатор. Идеальные насыщенные цвета. Представлена в самых модных оттенках.</t>
  </si>
  <si>
    <t>Стойкое матовое покрытие на целый день. Жидкая текстура моментально превращается в матовую. Плотное нанесение с одного раза без разводов.
Комфортна и абсолютно неощутима на губах. Приятный аромат, удобный аппликатор. Идеальные насыщенные цвета. Представлена в самых модных оттенках.
Способ применения:
Нанести на губы и дать высохнуть
Меры предосторожности:  
• Для избежания пересушивания губ перед использованием матовой жидкой помады рекомендуем нанести бальзам для губ для большего комфорта. 
• Использовать по назначению.</t>
  </si>
  <si>
    <t>Нанести на губы и дать высохнуть</t>
  </si>
  <si>
    <t>SD-00007</t>
  </si>
  <si>
    <t>Помада губная жидкая матовая SEXY LIPS, NUDE matte тон #3</t>
  </si>
  <si>
    <t>4620021330748</t>
  </si>
  <si>
    <t>https://browmart.ru/catalog/dekorativnaya_kosmetika/pomada_gubnaya_zhidkaya_matovaya_sexy_lips_nude_matte_ton_3/</t>
  </si>
  <si>
    <t>https://yadi.sk/d/O3uZWnC6_NDgbg</t>
  </si>
  <si>
    <t>SD-00008</t>
  </si>
  <si>
    <t>Помада губная жидкая матовая SEXY LIPS, RICH matte тон #4</t>
  </si>
  <si>
    <t>4620021330755</t>
  </si>
  <si>
    <t>Isododecane, Trimethylsiloxysilicate, Dimethicone, Dysteardimonium Hectorite, Propylene Carbonate, Aroma, Alumina, Cl15850 (E 180), Cl 77891, Cl 77492, Cl 77499, Cl 45410, Cl 19140, Cl 42090</t>
  </si>
  <si>
    <t>https://browmart.ru/catalog/dekorativnaya_kosmetika/pomada_gubnaya_zhidkaya_matovaya_sexy_lips_rich_matte_ton_4/</t>
  </si>
  <si>
    <t>https://yadi.sk/d/V9A4P7mgF4VkKg</t>
  </si>
  <si>
    <t>SD-00010</t>
  </si>
  <si>
    <t>Помада губная жидкая матовая SEXY LIPS, RICH matte тон #6</t>
  </si>
  <si>
    <t>4620021330779</t>
  </si>
  <si>
    <t>https://browmart.ru/catalog/dekorativnaya_kosmetika/pomada_gubnaya_zhidkaya_matovaya_sexy_lips_rich_matte_ton_6/</t>
  </si>
  <si>
    <t>https://yadi.sk/d/sROyYCsE-omYTQ</t>
  </si>
  <si>
    <t>ОПИСАНИЕ ТОВАРА
Стойкое матовое покрытие на целый день. Жидкая текстура моментально превращается в матовую. Плотное нанесение с одного раза без разводов.
Комфортна и абсолютно неощутима на губах. Приятный аромат, удобный аппликатор. Идеальные насыщенные цвета. Представлена в самых модных оттенках.
Способ применения:
Нанести на губы и дать высохнуть
Меры предосторожности:  
• Для избежания пересушивания губ перед использованием матовой жидкой помады рекомендуем нанести бальзам для губ для большего комфорта. 
• Использовать по назначению.</t>
  </si>
  <si>
    <t>SL-00020</t>
  </si>
  <si>
    <t>Набор долговременной укладки бровей SEXY BROW PERM</t>
  </si>
  <si>
    <t>• Перед применением проведите тест на чувствительность. При возникновении аллергической реакции обратитесь к врачу;
• Избегайте попадания в глаза;
• Не используйте одну и ту же микрощеточку для работы с Составом #1 BROW LIFT и Составом #2 BROW SCULPT. Для каждого состава используйте свою микрощеточку;
• Между процедурами держите составы плотно закрытыми;
• Рекомендовано ограничить контакт бровей с водой в первые 24 часа после процедуры;
• В работе используйте перчатки;
• Хранить в недоступном для детей месте;
• Не использовать после истечения срока годности;
• Не использовать в целях, отличных от прямого назначения продукта;
• Только для профессионального применения.</t>
  </si>
  <si>
    <t>Состав #1 для долговременной укладки бровей BROW LIFT, 8мл — 1шт;
Состав #2 для долговременной укладки бровей BROW SCULPT, 8мл — 1шт;
Состав #3 для долговременной укладки бровей BROW ESSENCE, 8мл — 1шт;
Гель для долговременной укладки бровей BROW PERM FIXER, 5мл — 1шт;
Щеточка для ресниц и бровей одноразовая черная — 1шт;
Инструкция — 1шт</t>
  </si>
  <si>
    <t>https://browmart.ru/catalog/dolgovremennaya_ukladka_brovey/nabor_dolgovremennoy_ukladki_brovey_sexy_brow_perm_1/</t>
  </si>
  <si>
    <t>https://yadi.sk/d/n6smLby0qwmWYg</t>
  </si>
  <si>
    <t>https://yadi.sk/i/g1WJVcPVNXOOpg</t>
  </si>
  <si>
    <t>https://www.youtube.com/watch?v=2gfkKUqwz3E&amp;t=7s</t>
  </si>
  <si>
    <t>Набор для долговременной укладки бровей с полностью обновленной ингредиентной базой составов для выразительного и безопасного эффекта. Составы для укладки бровей содержат фиксирующие компоненты, которые не вредят волоскам, глубоко питают и увлажняют их во время процедуры. Мягкая формула с гидролизированным протеином обеспечивает глубокое питание, участвует в формировании кератина и фиксирует форму волосков.</t>
  </si>
  <si>
    <t>Набор для долговременной укладки бровей с полностью обновленной ингредиентной базой составов для выразительного и безопасного эффекта.
Составы для укладки бровей содержат фиксирующие компоненты, которые не вредят волоскам, глубоко питают и увлажняют их во время процедуры. Мягкая формула с гидролизированным протеином обеспечивает глубокое питание, участвует в формировании кератина и фиксирует форму волосков. Ланолиновый спирт обладает увлажняющими и защитными свойствами. Масло жожоба содержит аминокислоты и протеин. Масло ши придает мягкость и блеск. Гидролизированный кератин и эластин уплотняют, увлажняют и восстанавливают волоски. Комплекс полимеров защищает структуру волоска от повреждений. Масло усьмы восстанавливает поврежденные луковицы и стимулирует рост новых волосков.
В набор входит:
• Состав #1 BROW LIFT, 8мл;
• Состав #2 BROW SCULPT,
• 8мл; Состав #3 BROW ESSENCE, 8мл;
• Гель BROW PERM FIXER, 5мл;
• Щеточка-расческа, 1 шт;
• Инструкция.
Способ применения:
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t>
  </si>
  <si>
    <t>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t>
  </si>
  <si>
    <t>SL-00021</t>
  </si>
  <si>
    <t>Состав #1 для долговременной укладки бровей BROW LIFT, 8мл</t>
  </si>
  <si>
    <t>Water, Ammonium Thioglycolate, Cetearyl Alcohol, Ammonium Hydroxide, Ammonium Bicarbonate, Propylene Glycol, Hydrolyzed Wheat Protein, Dimethicone, Laureth-23, Cetyl Dimethicone, Lanolin, Sodium Lauryl Sulfate, Benzyl Alcohol, Ethanolamine, Parfum</t>
  </si>
  <si>
    <t>Состав #1 для долговременной укладки бровей BROW LIFT, 8мл — 1 шт</t>
  </si>
  <si>
    <t>https://browmart.ru/catalog/dolgovremennaya_ukladka_brovey/sostav_1_dlya_dolgovremennoy_ukladki_brovey_brow_lift_8ml/</t>
  </si>
  <si>
    <t>https://yadi.sk/d/3dG8G-IhQLijGA</t>
  </si>
  <si>
    <t>Состав #1 BROW LIFT используется в качестве первого шага в процедуре долговременной укладки бровей. Щадящая формула с гидролизированным протеином обеспечивает глубокое питание стержней волосков, участвует в формировании кератина и помогает фиксировать форму волосков.</t>
  </si>
  <si>
    <t>Состав #1 BROW LIFT используется в качестве первого шага в процедуре долговременной укладки бровей. Щадящая формула с гидролизированным протеином обеспечивает глубокое питание стержней волосков, участвует в формировании кератина и помогает фиксировать форму волосков. Ланолиновый спирт обладает увлажняющими и защитными свойствами. Консистенция однородная, кремообразная, удобно наносится и не растекается.</t>
  </si>
  <si>
    <t>SL-00022</t>
  </si>
  <si>
    <t>Состав #2 для долговременной укладки бровей BROW SCULPT, 8мл</t>
  </si>
  <si>
    <t>Water, Cetearyl Alcohol, Hydrogen Peroxide, Dimethicone, Polyquaternium-37, Ceteareth-30, Simmondsia Chinensis Seed Oil, Butyrospermum Parkii Butter, Sodium Hydroxide, Propylene Glycol Isostearate, Dimethiconol, Sorbitan Oleate, Cetrimonium Chloride, Etidronic Acid, Cetyl Dimethicone, Citric Acid</t>
  </si>
  <si>
    <t>Состав #2 для долговременной укладки бровей BROW SCULPT, 8мл — 1шт</t>
  </si>
  <si>
    <t>https://browmart.ru/catalog/dolgovremennaya_ukladka_brovey/sostav_2_dlya_dolgovremennoy_ukladki_brovey_brow_sculpt_8ml/</t>
  </si>
  <si>
    <t>https://yadi.sk/d/vWE_FbmAF2CskA</t>
  </si>
  <si>
    <t>Состав #2 BROW SCULPT используется в качестве второго шага в процедуре долговременной укладки бровей. Мягкая формула с маслом жожоба содержит аминокислоты и протеин. Состав защищает кожу и волоски, фиксируя форму бровей. Масло ши придает мягкость и блеск.</t>
  </si>
  <si>
    <t>Состав #2 BROW SCULPT используется в качестве второго шага в процедуре долговременной укладки бровей. Мягкая формула с маслом жожоба содержит аминокислоты и протеин. Состав защищает кожу и волоски, фиксируя форму бровей. Масло ши придает мягкость и блеск. Консистенция однородная, кремообразная, удобно наносится и не растекается.</t>
  </si>
  <si>
    <t>SL-00023</t>
  </si>
  <si>
    <t>Состав #3 для долговременной укладки бровей BROW ESSENCE, 8мл</t>
  </si>
  <si>
    <t>Water, PEG-40 Hydrogenated Castor Oil, Propylene Glycol, Hydrolyzed Elastin, Hydrolyzed Keratin, Parfum, Panthenol, Polyquaternium-11, Isatis Tinctoria Seed Oil , Cetrimonium Chloride, Polyquaternium-7, Methylparaben</t>
  </si>
  <si>
    <t>Состав #3 для долговременной укладки бровей BROW ESSENCE, 8мл — 1шт</t>
  </si>
  <si>
    <t>https://browmart.ru/catalog/dolgovremennaya_ukladka_brovey/sostav_3_dlya_dolgovremennoy_ukladki_brovey_brow_essence_8ml/</t>
  </si>
  <si>
    <t>https://yadi.sk/d/oKxb5vQcXjZcng</t>
  </si>
  <si>
    <t>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бровей, не склеивая их. Формула состава питает и защищает, активизирует рост волосков.</t>
  </si>
  <si>
    <t xml:space="preserve">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бровей, не склеивая их. Формула состава питает и защищает, активизирует рост волосков. Гидролизированный кератин и эластин проникают в структуру волоска – уплотняют, увлажняют, восстанавливают и защищают их. Комплекс полимеров защищает структуру волоска от повреждений. Масло усьмы восстанавливает поврежденные луковицы и стимулирует рост новых волосков. Дайте составу подсохнуть в течении нескольких минут и идеальный результат укладки бровей обеспечен до 6 недель.
</t>
  </si>
  <si>
    <t>SL-00024</t>
  </si>
  <si>
    <t>Гель для долговременной укладки бровей BROW PERM FIXER, 5мл</t>
  </si>
  <si>
    <t>Water, Polyvinyl Alcohol, Glycerin, PEG-60 Hydrogenated Castor Oil, Acrylates/Steareth-30 Methacrylate Copolymer, Methylparaben, Phenoxyethanol</t>
  </si>
  <si>
    <t>Гель для долговременной укладки бровей BROW PERM FIXER, 5мл — 1шт</t>
  </si>
  <si>
    <t>https://browmart.ru/catalog/dolgovremennaya_ukladka_brovey/gel_dlya_dolgovremennoy_ukladki_brovey_brow_perm_fixer_5ml/</t>
  </si>
  <si>
    <t>https://yadi.sk/d/JntmUQVJbY3K_w</t>
  </si>
  <si>
    <t>Гель BROW PERM FIXER фиксирует непослушные волоски, не склеивает их, придает направление во время процедуры долговременной укладки бровей. Фиксирующий гель создает пленку, которая защищает кожу и волоски от чрезмерного воздействия составов, при этом не снижая их эффективность.</t>
  </si>
  <si>
    <t>Гель BROW PERM FIXER фиксирует непослушные волоски, не склеивает их, придает направление во время процедуры долговременной укладки бровей. Фиксирующий гель создает пленку, которая защищает кожу и волоски от чрезмерного воздействия составов, при этом не снижая их эффективность. Гель следует нанести небольшим слоем на брови с помощью щеточки-расчески, медленно укладывая волоски в нужном направлении.</t>
  </si>
  <si>
    <t>SL-00026</t>
  </si>
  <si>
    <t>Набор составов для долговременной укладки бровей в саше SEXY BROW PERM, (3 саше x 2мл)</t>
  </si>
  <si>
    <t>Саше с составом #1 для долговременной укладки бровей BROW LIFT, 2мл — 1шт;
Саше с составом #2 для долговременной укладки бровей BROW SCULPT, 2мл — 1 шт;
Саше с составом #3 для долговременной укладки бровей BROW ESSENCE, 2мл — 1шт</t>
  </si>
  <si>
    <t>https://browmart.ru/catalog/dolgovremennaya_ukladka_brovey/nabor_sostavov_dlya_dolgovremennoy_ukladki_brovey_v_sashe_sexy_brow_perm_3_sashe_x_2ml/</t>
  </si>
  <si>
    <t>https://yadi.sk/d/bn2U7pSaxYHSxg</t>
  </si>
  <si>
    <t>Набор для долговременной укладки бровей в саше с полностью обновленной ингредиентной базой составов.</t>
  </si>
  <si>
    <t>Набор для долговременной укладки бровей в саше с полностью обновленной ингредиентной базой составов. Фиксирующие компоненты не вредят волоскам, глубоко питают и увлажняют их во время процедуры. Мягкая формула с гидролизированным протеином обеспечивает глубокое питание волосков, участвует в формировании кератина и фиксирует форму волосков. Ланолиновый спирт увлажняет и защищает. Масло жожоба содержит аминокислоты и протеин. Масло ши придает волоскам мягкость и блеск. Гидролизированный кератин и эластин уплотняют, увлажняют и восстанавливают волоски. Комплекс полимеров защищает волоски от повреждений. Масло усьмы восстанавливает поврежденные луковицы и стимулирует рост новых волосков. Герметичные саше позволяют надежно сохранить эффективность всех компонентов. Фирменный пакет для хранения защищает от перепадов температуры и солнечного света.
В набор входит:
• Состав #1 BROW LIFT, 2мл;
• Состав #2 BROW SCULPT, 2мл;
• Состав #3 BROW ESSENCE, 2мл.</t>
  </si>
  <si>
    <t>SL-00027</t>
  </si>
  <si>
    <t>Набор саше с составом #1 BROW LIFT для долговременной укладки бровей SEXY BROW PERM, (3 саше x 2мл)</t>
  </si>
  <si>
    <t>Саше с составом #1 для долговременной укладки бровей BROW LIFT, 2мл — 3шт</t>
  </si>
  <si>
    <t>https://browmart.ru/catalog/dolgovremennaya_ukladka_brovey/nabor_sashe_s_sostavom_1_brow_lift_dlya_dolgovremennoy_ukladki_brovey_sexy_brow_perm_3_sashe_x_2ml/</t>
  </si>
  <si>
    <t>https://yadi.sk/d/SzSMzbUDcCNQpA</t>
  </si>
  <si>
    <t>Специальный набор для тех, кому необходим только Состав #1 BROW LIFT. Набор состоит из трех саше, которые позволяют надежно сохранить эффективность всех компонентов. Фирменный пакет для хранения защищает от перепадов температуры и солнечного света. Состав #1 BROW LIFT используется в качестве первого шага в процедуре долговременной укладки бровей.</t>
  </si>
  <si>
    <t>Специальный набор для тех, кому необходим только Состав #1 BROW LIFT. Набор состоит из трех саше, которые позволяют надежно сохранить эффективность всех компонентов. Фирменный пакет для хранения защищает от перепадов температуры и солнечного света. Состав #1 BROW LIFT используется в качестве первого шага в процедуре долговременной укладки бровей. Щадящая формула с гидролизированным протеином обеспечивает глубокое питание стержней волосков, участвует в формировании кератина и помогает фиксировать форму волосков. Ланолиновый спирт обладает увлажняющими и защитными свойствами.
В набор входит: Состав #1 BROW LIFT, 2мл х 3 саше.</t>
  </si>
  <si>
    <t>SL-00028</t>
  </si>
  <si>
    <t>Набор саше с составом #2 BROW SCULPT для долговременной укладки бровей SEXY BROW PERM, (3 саше x 2мл)</t>
  </si>
  <si>
    <t>Саше с составом #2 для долговременной укладки бровей BROW SCULPT, 2мл — 3 шт</t>
  </si>
  <si>
    <t>https://browmart.ru/catalog/dolgovremennaya_ukladka_brovey/nabor_sashe_s_sostavom_2_brow_sculpt_dlya_dolgovremennoy_ukladki_brovey_sexy_brow_perm_3_sashe_x_2ml/</t>
  </si>
  <si>
    <t>Специальный набор для тех, кому необходим только Состав #2 BROW SCULPT. Набор состоит из трех саше, которые позволяют надежно сохранить эффективность всех компонентов. Фирменный пакет для хранения защищает от перепадов температуры и солнечного света. Состав #2 BROW SCULPT используется в качестве второго шага в процедуре долговременной укладки бровей.</t>
  </si>
  <si>
    <t>Специальный набор для тех, кому необходим только Состав #2 BROW SCULPT. Набор состоит из трех саше, которые позволяют надежно сохранить эффективность всех компонентов. Фирменный пакет для хранения защищает от перепадов температуры и солнечного света. Состав #2 BROW SCULPT используется в качестве второго шага в процедуре долговременной укладки бровей. Мягкая формула с маслом жожоба содержит аминокислоты и протеин. Состав фиксирует направление волосков, защищает кожу и волоски. Масло ши придает волоскам мягкость и блеск.
В набор входит: Состав #2 BROW SCULPT, 2мл х 3 саше.</t>
  </si>
  <si>
    <t>SL-00029</t>
  </si>
  <si>
    <t>Набор саше с составом #3 BROW ESSENCE для долговременной укладки бровей SEXY BROW PERM, (3 саше x 2мл)</t>
  </si>
  <si>
    <t>Саше с составом #3 для долговременной укладки бровей BROW ESSENCE, 2мл — 3шт</t>
  </si>
  <si>
    <t>https://browmart.ru/catalog/dolgovremennaya_ukladka_brovey/nabor_sashe_s_sostavom_3_brow_essence_dlya_dolgovremennoy_ukladki_brovey_sexy_brow_perm_3_sashe_x_2m/</t>
  </si>
  <si>
    <t>Специальный набор для тех, кому необходим только Состав #3 BROW ESSENCE. Набор состоит из трех саше, которые позволяют надежно сохранить эффективность всех компонентов. Фирменный пакет для хранения защитит от перепадов температуры и солнечного света. 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не склеивая волоски. Формула состава питает и защищает волоски, активизирует их рост. Гидролизированный кератин и эластин проникают в структуру волосков – уплотняют, увлажняют, восстанавливают и защищают их.</t>
  </si>
  <si>
    <t>Специальный набор для тех, кому необходим только Состав #3 BROW ESSENCE. Набор состоит из трех саше, которые позволяют надежно сохранить эффективность всех компонентов. Фирменный пакет для хранения защитит от перепадов температуры и солнечного света. 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не склеивая волоски. Формула состава питает и защищает волоски, активизирует их рост. Гидролизированный кератин и эластин проникают в структуру волосков – уплотняют, увлажняют, восстанавливают и защищают их. Комплекс полимеров защищает структуру волоска от повреждений. Масло усьмы восстанавливает поврежденные луковицы и стимулирует рост новых волосков. Дайте бровям подсохнуть в течении нескольких минут и идеальный результат укладки обеспечен до 6 недель.
В набор входит: Состав #3 BROW ESSENCE, 2мл х 3 саше.</t>
  </si>
  <si>
    <t>SL-00030</t>
  </si>
  <si>
    <t>Саше с составом #1 для долговременной укладки бровей BROW LIFT, 2мл</t>
  </si>
  <si>
    <t>Саше с составом #1 для долговременной укладки бровей BROW LIFT, 2мл — 1шт</t>
  </si>
  <si>
    <t>https://browmart.ru/catalog/dolgovremennaya_ukladka_brovey/sashe_s_sostavom_1_dlya_dolgovremennoy_ukladki_brovey_brow_lift_2ml/</t>
  </si>
  <si>
    <t xml:space="preserve">Состав #1 BROW LIFT используется в качестве первого шага в процедуре долговременной укладки бровей. Щадящая формула с гидролизированным протеином обеспечивает глубокое питание стержней волосков, участвует в формировании кератина и помогает фиксировать форму волосков. Ланолиновый спирт обладает увлажняющими и защитными свойствами. Консистенция однородная, кремообразная, удобно наносится и не растекается.
Способ применения:
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
Инструкция по использованию саше:
• Храните саше в темном месте при температуре от 15 до 25 градусов. 
• Сделайте маленький надрез упаковки ножницами, отверстия 1,5-2 мм достаточно для выхода состава. 
• Выдавите немного состава на микробраш, а затем распределите по поверхности ресниц. 
• После использования открытый саше сверните и зафиксируйте скрепкой или маленьким зажимом. Храните в фирменном пакете. 
• Срок годности саше после вскрытия - минимум 1 месяц. </t>
  </si>
  <si>
    <t>SL-00031</t>
  </si>
  <si>
    <t>Саше с составом #2 для долговременной укладки бровей BROW SCULPT, 2мл</t>
  </si>
  <si>
    <t>Саше с составом #2 для долговременной укладки бровей BROW SCULPT, 2мл — 1 шт</t>
  </si>
  <si>
    <t>https://browmart.ru/catalog/dolgovremennaya_ukladka_brovey/sashe_s_sostavom_2_dlya_dolgovremennoy_ukladki_brovey_brow_sculpt_2ml/</t>
  </si>
  <si>
    <t xml:space="preserve">Состав #2 BROW SCULPT используется в качестве второго шага в процедуре долговременной укладки бровей. Мягкая формула с маслом жожоба содержит аминокислоты и протеин. Состав защищает кожу и волоски, фиксируя форму бровей. Масло ши придает мягкость и блеск. Консистенция однородная, кремообразная, удобно наносится и не растекается.
Способ применения:
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
Инструкция по использованию саше:
• Храните саше в темном месте при температуре от 15 до 25 градусов. 
• Сделайте маленький надрез упаковки ножницами, отверстия 1,5-2 мм достаточно для выхода состава. 
• Выдавите немного состава на микробраш, а затем распределите по поверхности ресниц. 
• После использования открытый саше сверните и зафиксируйте скрепкой или маленьким зажимом. Храните в фирменном пакете. 
• Срок годности саше после вскрытия - минимум 1 месяц. </t>
  </si>
  <si>
    <t>SL-00032</t>
  </si>
  <si>
    <t>Саше с составом #3 для долговременной укладки бровей BROW ESSENCE, 2мл</t>
  </si>
  <si>
    <t>Саше с составом #3 для долговременной укладки бровей BROW ESSENCE, 2мл — 1шт</t>
  </si>
  <si>
    <t>https://browmart.ru/catalog/dolgovremennaya_ukladka_brovey/sashe_s_sostavom_3_dlya_dolgovremennoy_ukladki_brovey_brow_essence_2ml/</t>
  </si>
  <si>
    <t>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бровей, не склеивая их. Формула состава питает и защищает, активизирует рост волосков. Гидролизированный кератин и эластин проникают в структуру волоска – уплотняют, увлажняют, восстанавливают и защищают их. Комплекс полимеров защищает структуру волоска от повреждений. Масло усьмы восстанавливает поврежденные луковицы и стимулирует рост новых волосков. Дайте составу подсохнуть в течении нескольких минут и идеальный результат укладки бровей обеспечен до 6 недель.</t>
  </si>
  <si>
    <t xml:space="preserve">Состав #3 BROW ESSENCE используется на завершающем этапе процедуры долговременной укладки бровей. Удобная гелевая консистенция позволяет фиксировать финальную форму бровей, не склеивая их. Формула состава питает и защищает, активизирует рост волосков. Гидролизированный кератин и эластин проникают в структуру волоска – уплотняют, увлажняют, восстанавливают и защищают их. Комплекс полимеров защищает структуру волоска от повреждений. Масло усьмы восстанавливает поврежденные луковицы и стимулирует рост новых волосков. Дайте составу подсохнуть в течении нескольких минут и идеальный результат укладки бровей обеспечен до 6 недель.
Способ применения:
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
Инструкция по использованию саше:
• Храните саше в темном месте при температуре от 15 до 25 градусов. 
• Сделайте маленький надрез упаковки ножницами, отверстия 1,5-2 мм достаточно для выхода состава. 
• Выдавите немного состава на микробраш, а затем распределите по поверхности ресниц. 
• После использования открытый саше сверните и зафиксируйте скрепкой или маленьким зажимом. Храните в фирменном пакете. 
• Срок годности саше после вскрытия - минимум 1 месяц. </t>
  </si>
  <si>
    <t>SL-00033</t>
  </si>
  <si>
    <t>Набор долговременной укладки бровей для домашнего использования SEXY BROW PERM</t>
  </si>
  <si>
    <t>Саше с составом #1 для долговременной укладки бровей BROW LIFT, 2мл — 1шт;
Саше с составом #2 для долговременной укладки бровей BROW SCULPT, 2мл — 1 шт;
Саше с составом #3 для долговременной укладки бровей BROW ESSENCE, 2мл — 1шт;
Гель для долговременной укладки бровей BROW PERM FIXER, 5мл — 1шт;
Микрощеточка безворсовая — 3 шт;
Щеточка для ресниц и бровей одноразовая черная — 1шт;
Инструкция — 1шт.</t>
  </si>
  <si>
    <t>https://browmart.ru/catalog/dolgovremennaya_ukladka_brovey/nabor_dolgovremennoy_ukladki_brovey_dlya_domashnego_ispolzovaniya_sexy_brow_perm/</t>
  </si>
  <si>
    <t>https://yadi.sk/d/rePbRxv7b5qUnQ</t>
  </si>
  <si>
    <t>Набор для долговременной укладки бровей с полностью обновленной ингредиентной базой составов для выразительного и безопасного эффекта. Составы для укладки бровей содержат фиксирующие компоненты, которые не вредят волоскам, глубоко питают и увлажняют их во время процедуры. Мягкая формула с гидролизированным протеином обеспечивает глубокое питание, участвует в формировании кератина и фиксирует форму волосков. Ланолиновый спирт обладает увлажняющими и защитными свойствами. Масло жожоба содержит аминокислоты и протеин. Масло ши придает мягкость и блеск. Гидролизированный кератин и эластин уплотняют, увлажняют и восстанавливают волоски. Комплекс полимеров защищает структуру волоска от повреждений. Масло усьмы восстанавливает поврежденные луковицы и стимулирует рост новых волосков. В набор входит: Состав #1 BROW LIFT, 2мл; Состав #2 BROW SCULPT, 2мл; Состав #3 BROW ESSENCE, 2мл; Гель BROW PERM FIXER, 5мл; Щеточка-расческа, 1 шт; Микрощеточки, 3 шт; Инструкция.</t>
  </si>
  <si>
    <t>Набор для долговременной укладки бровей с полностью обновленной ингредиентной базой составов для выразительного и безопасного эффекта. Составы для укладки бровей содержат фиксирующие компоненты, которые не вредят волоскам, глубоко питают и увлажняют их во время процедуры. Мягкая формула с гидролизированным протеином обеспечивает глубокое питание, участвует в формировании кератина и фиксирует форму волосков. Ланолиновый спирт обладает увлажняющими и защитными свойствами. Масло жожоба содержит аминокислоты и протеин. Масло ши придает мягкость и блеск. Гидролизированный кератин и эластин уплотняют, увлажняют и восстанавливают волоски. Комплекс полимеров защищает структуру волоска от повреждений. Масло усьмы восстанавливает поврежденные луковицы и стимулирует рост новых волосков.
В набор входит:
• Состав #1 BROW LIFT, 2мл;
• Состав #2 BROW SCULPT, 2мл;
• Состав #3 BROW ESSENCE, 2мл;
• Гель BROW PERM FIXER, 5мл;
• Щеточка-расческа, 1 шт;
• Микрощеточки, 3 шт;
• Инструкция.
Способ применения:
Очистите зону бровей от макияжа с помощью средства на безмасляной основе. Обработайте брови средством для обезжиривания SEXY AROMA PRIMER либо раствором солевым SEXY BROW HENNA.
Расчешите брови одноразовой щеточкой-расческой. Затем нанесите на брови небольшой слой геля для фиксации волосков BROW PERM FIXER. Медленно и аккуратно вытяните волоски, придавая нужное направление и форму щеточкой-расческой.
Далее тонким слоем нанесите Состав #1 BROW LIFT на волоски, избегая попадания на кожу. Время экспозиции состава от 6 до 12 минут в зависимости от качества и плотности волосков (для плотных, толстых, неокрашенных волосков 10-12 минут, для нормальных, средних, окрашенных — 8-10 минут, для тонких 6-8 минут. 
По истечении времени полностью уберите Состав #1 BROW LIFT сухой ватной палочкой по направлении волосков. При необходимости поправьте форму бровей щеточкой. Нанесите на брови Состав #2 BROW SCULPT. Время экспозиции также 6-12 минут в зависимости от качества и плотности волосков. 
По истечении времени полностью уберите Состав #2 BROW SCULPT сухой ватной палочкой. Аккуратно снимите остатки геля и составов с бровей с помощью солевого раствора или Состава #4 EYELASH CLEANSER. Произведите процедуру окрашивания профессиональной краской для бровей. Время выдержки краски согласно инструкции к красителю.
По истечении времени удалите краску сухой ватной палочкой. Остатки краски удалите с помощью солевого раствора или Состава #4 EYELASH CLEANSER. Нанесите Состав #3 BROW ESSENCE на всю область бровей. Состав не смывается и не убирается. Процедура завершена.</t>
  </si>
  <si>
    <t>4500LS</t>
  </si>
  <si>
    <t>Краска для бровей и ресниц LEVISSIME, цвет черный #1, 15 мл</t>
  </si>
  <si>
    <t>LEVISSIME</t>
  </si>
  <si>
    <t>Aqua (Water), Glyceryl Stearate Se, Cetearyl Alcohol, Propylene Glycol, Ceteareth-33, Cetyl Alcohol, Ethanolamine, P-Phenylenediamine, Methicone, Paraffinum Liquidum, Limnanthes Alba Seed Oil, Dipropylene Glycol, Hydrolyzed Wheat Protein, Sodium Sulfite, Erythorbic Acid, Tetrasodium Edta, 2,6-Diaminopyridine Sulfate, Boswellia Serrata Gum, Resorcinol, Phenoxyethanol, Potassium Sorbate, Propylparaben, Butylparaben, Ethylparaben, Methylparaben</t>
  </si>
  <si>
    <t>Хранить в сухом месте при температуре 15º-30º C.</t>
  </si>
  <si>
    <t>•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t>
  </si>
  <si>
    <t>60 месяцев</t>
  </si>
  <si>
    <t>Краска для бровей и ресниц LEVISSIME, цвет черный #1, 15 мл — 1шт</t>
  </si>
  <si>
    <t>Испания</t>
  </si>
  <si>
    <t>https://browmart.ru/catalog/kraska_dlya_resnits_i_brovey/kraska_levissime/kraska_dlya_brovey_i_resnits_levissime_tsvet_chernyy_1_15_ml/</t>
  </si>
  <si>
    <t>https://yadi.sk/d/YR9x5xVqeuxncA</t>
  </si>
  <si>
    <t>https://yadi.sk/i/SqJnLhX6idYduA</t>
  </si>
  <si>
    <t>Придает выразительный оттенок ресницам и бровям. Обеспечивает интенсивность цвета и стойкость окрашивания (4 - 6 недель).</t>
  </si>
  <si>
    <t>Придает выразительный оттенок ресницам и бровям. Мягко окрашивает кожу, оттенок держится около трех-пяти дней. Краска не смывается в течение 4 недель с волосков.
Одного тюбика хватает примерно на 30 применений.
Придает волоскам глубокий черный цвет.
Способ применения:
Смешать краску с оксидантом (1,8%) LEVISSIME в равных пропорциях. Нанести, выдержать около 10-15 минут. Смыть водой, промокнуть салфеткой.
Меры предосторожности:
•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t>
  </si>
  <si>
    <t>Смешайте краску с 6V⁰ (1,8%) оксидантом в равных пропорциях. Нанести, выдержать 15 минут. Смыть водой, промокнуть салфеткой.</t>
  </si>
  <si>
    <t>4501LS</t>
  </si>
  <si>
    <t>Краска для бровей и ресниц LEVISSIME, цвет коричневый #3-7, 15 мл</t>
  </si>
  <si>
    <t>Aqua (Water), Glyceryl Stearate Se, Cetearyl Alcohol, Propylene Glycol, Ceteareth-33, Cetyl Alcohol, P-Phenylenediamine, Ethanolamine, Methicone, Limnanthes Alba Seed Oil, Paraffinum Liquidum, Dipropylene Glycol, 4-Amino-M-Cresol, Hydrolyzed Wheat Protein, M-Aminophenol, Sodium Sulfite, Erythorbic Acid, Tetrasodium Edta, Boswellia Serrata Gum, Phenoxyethanol, Potassium Sorbate, Methylparaben, Ethylparaben, Butylparaben, Propylparaben</t>
  </si>
  <si>
    <t>Краска для бровей и ресниц LEVISSIME, цвет коричневый #3-7, 15 мл — 1шт</t>
  </si>
  <si>
    <t>https://browmart.ru/catalog/kraska_dlya_resnits_i_brovey/kraska_levissime/kraska_dlya_brovey_i_resnits_levissime_tsvet_korichnevyy_3_7_15_ml/</t>
  </si>
  <si>
    <t>https://yadi.sk/d/_IczqYx-F34GyQ</t>
  </si>
  <si>
    <t>Придает выразительный оттенок ресницам и бровям. Мягко окрашивает кожу, оттенок держится около трех-пяти дней. Краска не смывается в течение 4 недель с волосков.
Одного тюбика хватает примерно на 30 применений.
Придает волоскам естественный и насыщенный тёплый коричневый цвет.
Назначение: 
Препарат используется для изменения цвета бровей и ресниц.  Он позволяет подчеркнуть естественную красоту бровей и ресниц, сделать их более выразительными. Коричневая краска LeviSsime идеально подходит шатенкам и обладательницам русых волос.
Способ применения:
Смешать краску с оксидантом (1,8%) LEVISSIME в равных пропорциях. Нанести, выдержать около 10-15 минут. Смыть водой, промокнуть салфеткой.
Меры предосторожности:
•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t>
  </si>
  <si>
    <t>4504LS</t>
  </si>
  <si>
    <t>Окислитель  LEVISSIME, кремовый 6V (1,8%),  90мл</t>
  </si>
  <si>
    <t>Aqua (Water), Cetearyl Alcohol, Hydrogen Peroxide, Cetyl Alcohol, Ceteareth-33, Alcohol Denat., Methylparaben, Etidronic Acid, Tetrasodium Edta, Tetrasodium Pyrophosphate, Sodium Stannate, Oxyquinoline Sulfate, Phosphoric Acid</t>
  </si>
  <si>
    <t>• Использовать перчатки. 
• Содержит перекись водорода.
• Избегать попадания в глаза. При попадании в глаза промыть обильным количеством воды. 
• Хранить вдали от источников тепла и недоступном для детей месте. 
• ТОЛЬКО ДЛЯ ПРОФЕССИОНАЛЬНОГО ПРИМЕНЕНИЯ</t>
  </si>
  <si>
    <t>Окислитель  LEVISSIME, кремовый 6%,  90мл — 1шт</t>
  </si>
  <si>
    <t>https://browmart.ru/catalog/kraska_dlya_resnits_i_brovey/kraska_levissime/okislitel_levissime_kremovyy_6_90ml/</t>
  </si>
  <si>
    <t>https://yadi.sk/d/jpCYWQcFtSlg8w</t>
  </si>
  <si>
    <t>Специально разработанная формула крема-активатора не воздействует на натуральный пигмент волоса, что позволяет гарантировать результат окрашивания. Входящие в состав активные компоненты уменьшают жжение и зуд, успокаивают, снимают раздражение, обладают противовоспалительным действием. Дают возможность окрашивать ресницы даже очень чувствительных глаз.</t>
  </si>
  <si>
    <t>Специально разработанная формула крема-активатора не воздействует на натуральный пигмент волоса, что позволяет гарантировать результат окрашивания. Входящие в состав активные компоненты уменьшают жжение и зуд, успокаивают, снимают раздражение, обладают противовоспалительным действием.
Кремовая текстура.
Способ применения:
Используется для приготовления красящей смеси в специальной ёмкости. Смешать краситель Levissime с Оксидантом Levissime 1.8% в равных пропорциях 1:1 до получения однородной консистенции. Нанесите полученную смесь на всю поверхность ресниц (бровей) на 10-15 минут. Затем тщательно смойте водой и промокните салфеткой.
Меры предосторожности:
• Использовать перчатки. 
• Содержит перекись водорода.
• Избегать попадания в глаза. При попадании в глаза промыть обильным количеством воды. 
• Хранить вдали от источников тепла и недоступном для детей месте. 
• ТОЛЬКО ДЛЯ ПРОФЕССИОНАЛЬНОГО ПРИМЕНЕНИЯ</t>
  </si>
  <si>
    <t>90 мл</t>
  </si>
  <si>
    <t>Используется для приготовления красящей смеси в специальной ёмкости. Смешайте краситель Levissime с Оксидантом Levissime 6Vol. (1.8%) в равных пропорциях 1:1 до получения однородной консистенции. Нанесите полученную смесь на всю поверхность ресниц (бровей) на 15 минут. Затем тщательно смойте водой и промокните салфеткой.</t>
  </si>
  <si>
    <t>4506LS</t>
  </si>
  <si>
    <t>Краска для бровей и ресниц LEVISSIME, цвет светло-коричневый  #7-7, 15 мл</t>
  </si>
  <si>
    <t>Aqua (Water), Glyceryl Stearate Se, Cetearyl Alcohol, Propylene Glycol, Ceteareth-33, Cetyl Alcohol, Ethanolamine, Methicone, Limnanthes Alba Seed Oil, Paraffinum Liquidum, Dipropylene Glycol, P-Phenylenediamine, 4-Amino-M-Cresol, Hydrolyzed Wheat Protein, Sodium Sulfite, Erythorbic Acid, Tetrasodium Edta, M-Aminophenol, Boswellia Serrata Gum, Phenoxyethanol, Potassium Sorbate, Propylparaben, Butylparaben, Ethylparaben, Methylparaben</t>
  </si>
  <si>
    <t>Краска для бровей и ресниц LEVISSIME, цвет светло-коричневый  #7-7, 15 мл — 1шт</t>
  </si>
  <si>
    <t>https://browmart.ru/catalog/kraska_dlya_resnits_i_brovey/kraska_levissime/kraska_dlya_brovey_i_resnits_levissime_tsvet_svetlo_korichnevyy_7_7_15_ml/</t>
  </si>
  <si>
    <t>https://yadi.sk/d/MmDxBIFqArcjMQ</t>
  </si>
  <si>
    <t>Придает выразительный оттенок ресницам и бровям. Мягко окрашивает кожу, оттенок держится около трех-пяти дней. Краска не смывается в течение 4 недель с волосков.
Одного тюбика хватает примерно на 30 применений.
Светло-коричневая краска LeviSsime предназначена для людей со светлыми волосами. Она позволяет подчеркнуть естественную красоту бровей и ресниц и делает их более выразительными.
Способ применения:
Смешать краску с оксидантом (1,8%) LEVISSIME в равных пропорциях. Нанести, выдержать около 10-15 минут. Смыть водой, промокнуть салфеткой.
Меры предосторожности:
•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t>
  </si>
  <si>
    <t>4507LS</t>
  </si>
  <si>
    <t>Краска для бровей и ресниц LEVISSIME, цвет графит #1-1, 15 мл</t>
  </si>
  <si>
    <t>Aqua (Water), Glyceryl Stearate Se, Cetearyl Alcohol, Propylene Glycol, Ceteareth-33, Cetyl Alcohol, Ethanolamine, Methicone, P-Phenylenediamine, Limnanthes Alba Seed Oil, Paraffinum Liquidum, Dipropylene Glycol, Resorcinol, Hydrolyzed Wheat Protein, Sodium Sulfite, 2,4-Diaminophenoxyethanol Hcl, Erythorbic Acid, Tetrasodium Edta, M-Aminophenol, Boswellia Serrata Gum, Phenoxyethanol, Potassium Sorbate, Propylparaben, Butylparaben, Ethylparaben, Methylparaben</t>
  </si>
  <si>
    <t>Краска для бровей и ресниц LEVISSIME, цвет графит #1-1, 15 мл — 1шт</t>
  </si>
  <si>
    <t>https://browmart.ru/catalog/kraska_dlya_resnits_i_brovey/kraska_levissime/kraska_dlya_brovey_i_resnits_levissime_tsvet_grafit_1_1_15_ml/</t>
  </si>
  <si>
    <t>https://yadi.sk/d/X49FbbVppGD91w</t>
  </si>
  <si>
    <t>Придает выразительный оттенок ресницам и бровям. Мягко окрашивает кожу, оттенок держится около трех-пяти дней. Краска не смывается в течение 4 недель с волосков.
Одного тюбика хватает примерно на 30 применений.
Придает волоскам выразительный серый оттенок с перламутровым отливом.
Способ применения:
Смешать краску с оксидантом (1,8%) LEVISSIME в равных пропорциях. Нанести, выдержать около 10-15 минут. Смыть водой, промокнуть салфеткой.
Меры предосторожности:
•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t>
  </si>
  <si>
    <t>4508LS</t>
  </si>
  <si>
    <t>Краска для бровей и ресниц LEVISSIME, цвет иссиня-черный #1-6, 15 мл</t>
  </si>
  <si>
    <t>Aqua (Water), Glyceryl Stearate Se, Cetearyl Alcohol, Propylene Glycol, Ceteareth-33, Cetyl Alcohol, Ethanolamine, P-Phenylenediamine, Methicone, Limnanthes Alba Seed Oil, Paraffinum Liquidum, Dipropylene Glycol, 2,4-Diaminophenoxyethanol Hcl, Hydrolyzed Wheat Protein, Sodium Sulfite, Erythorbic Acid, Tetrasodium Edta, 2,6-Diaminopyridine Sulfate, Boswellia Serrata Gum, Resorcinol, Phenoxyethanol, Potassium Sorbate, Propylparaben, Butylparaben, Ethylparaben, Methylparaben</t>
  </si>
  <si>
    <t>Краска для бровей и ресниц LEVISSIME, цвет иссиня-черный #1-6, 15 мл — 1шт</t>
  </si>
  <si>
    <t>https://browmart.ru/catalog/kraska_dlya_resnits_i_brovey/kraska_levissime/kraska_dlya_brovey_i_resnits_levissime_tsvet_issinya_chernyy_1_6_15_ml/</t>
  </si>
  <si>
    <t>https://yadi.sk/d/4BF8xvpMsuyHgQ</t>
  </si>
  <si>
    <t xml:space="preserve">Краска предназначена для изменения цвета бровей и ресниц, а также позволяет подчеркнуть красоту черных ресниц и придать им синий отлив. Оттенок подходит всем обладателям темных волос.
Краска не смывается в течение 4 недель с волосков.
Одного тюбика хватает примерно на 30 применений.
Способ применения:
Смешать краску с оксидантом (1,8%) LEVISSIME в равных пропорциях. Нанести, выдержать около 10-15 минут. Смыть водой, промокнуть салфеткой.
Меры предосторожности:
• Обязательно проведение теста на чувствительность за 48 часов. Средство может вызвать серьезную аллергическую реакцию. 
• Использовать строго по инструкции! 
• Наличие татуировки может увеличить риск появления аллергии. 
• При попадании в глаза немедленно промыть водой. 
• Содержит диаминобензолы и резорцин. 
• Использовать только в перчатках! 
• Только для профессионального применения.  </t>
  </si>
  <si>
    <t>AG-1006</t>
  </si>
  <si>
    <t>Фартук черно-желтый 75*70см</t>
  </si>
  <si>
    <t>4620021337235</t>
  </si>
  <si>
    <t>Фартук черно-желтый 75*70см — 1шт</t>
  </si>
  <si>
    <t>https://browmart.ru/catalog/kraska_dlya_resnits_i_brovey/kraska_thuya/</t>
  </si>
  <si>
    <t>SC-00021</t>
  </si>
  <si>
    <t>Пинцет для ресниц прямой</t>
  </si>
  <si>
    <t>Пинцет для ресниц прямой — 1 шт</t>
  </si>
  <si>
    <t>https://browmart.ru/catalog/rekonstruktsiya_i_laminirovanie_resnits/pintset_dlya_resnits_pryamoy_/</t>
  </si>
  <si>
    <t xml:space="preserve"> BIOLIQUE PROFESSIONAL</t>
  </si>
  <si>
    <t>BIOLIQUE PROFESSIONAL</t>
  </si>
  <si>
    <t>4620021333657</t>
  </si>
  <si>
    <t>Water, Hamamelis Virginiana (Witch Hazel) Water, Glycerin, Dipropylene Glycol, Isoamyl Laurate, Dimethicone, Centella Asiatica Extract, Niacinamide, Hydroxypropyl Starch Phosphate,  Polymethyl Methacrylate, Dimethicone/VinylDimethicone Crosspolymer, Bis-PEG-18 Methyl Ether Dimethyl  Silane, Glyceryl Stearate, Peg-100 Stearate, Phenoxyethanol, Hexapeptide-9, Tripeptide-29, Acetyl Hexapeptide-8, Bifida Fermentlysate, Polyglutamic Acid, Carnosine, Glutathione, Nicotinoyl Dipeptide-22, Nicotinoyl Dipeptide-24, Lactobacillus Ferment Lysate filtrate, Lactobacillus/Collagen Ferment Filtrate, Erythritol, Camellia Sinensis Leaf Extract, Salix Alba (Willow) Bark Extract,Cinnamomum Cassia Bark Extract, Origanum Vulgare Leaf Extract, Chamaecyparis Obtusa Leaf Extract, Scutellaria Baicalensis Root Extract, Portulaca Oleracea Extract, rh-Oligopeptide-2, Copper Tripeptide-1, rh-Oligopeptide-1, sh-Polypeptide-3, Sodium Polyacrylate, Hydrogenated Polydecene, Trideceth-6, Polyglyceryl-3 PCA, Polysorbate 60, Chlorphenesin, Cetyl Alcohol, Stearyl Alcohol, CI 77891, Aloe Barbadensis Leaf  Juice, Tocopheryl Acetate, Sodium Hyaluronate, Perfume, Adenosine, CI 77492, CI 77491, Tetrapeptide-44, Laminaria Japonica Extract, Myrothamnus Flabellifolia Callus Culture Extract, Camellia Sinensis Callus Culture Extract, Panax Ginseng Callus Culture Extract, Morus Alba Callus Culture Extract, Nelumbo  Nucifera Callus Culture Extract, Solanum Lycopersicum (Tomato) Callus Culture Extract, Vitis Vinifera (Grape) Callus Culture Extract, Rosa Damascena Callus Culture Extract, Disodium Edta</t>
  </si>
  <si>
    <t>Хранить при температуре от 10 °С до 30 °, вдали от отопительных приборов, недоступных для детей месте. Оградить от прямого солнечного света. Не замораживать. Всегда закрывать после использования</t>
  </si>
  <si>
    <t>•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</si>
  <si>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Ампулы с сывороткой ULTRA BB Solution 1, 5мл — 5 шт;
Насадка — 1 шт</t>
  </si>
  <si>
    <t>Южная Корея</t>
  </si>
  <si>
    <t>https://browmart.ru/catalog/bb_glow_mikronidling_fraktsionnaya_mezoterapiya/nabor_syvorotok_ultra_bb_solution_1_5x5ml/</t>
  </si>
  <si>
    <t>https://yadi.sk/d/2b297fvA2ZLqFQ</t>
  </si>
  <si>
    <t>https://yadi.sk/i/NxO2MmDTrT0Naw</t>
  </si>
  <si>
    <t>Сыворотки BB Solution разработаны компанией Инноватор Косметикс совместно с ведущими корейскими учеными для безопасного, интенсивного восстановления и коррекции несовершенств кожи. BB Solution - это инновационный комплекс высококонцентрированных биологически активных ингредиентов, содержащий пептиды и аминокислоты.</t>
  </si>
  <si>
    <t>Набор сывороток для интенсивного восстановления и коррекции несовершенств кожи.
Состав набора:  
• Стеклянные ампулы с сывороткой ULTRA BB Solution №1 — 5 шт. по 5 мл.
• Пластмассовая насадка - 1 шт
Способ применения:
Продезинфицируйте руки, машинку Silver Star, колпачок и приступайте к работе. Подберите, исходя от типа кожи, одноразовый мезомодуль и скорость аппарата. Очистите кожу от макияжа мицелярной водой, затем хлоргексидином до того момента пока ватные диски не останутся чистыми.
Возьмите апмулу сывороткой и встряхните, после чего наденьте одноразовый колпачок-пипетку для удобного использования в работе. Расход материала на одну зону лица 2,5-3 мл, на зону шеи, декольте и лица выходит целая ампула.
Постановка машинки строго под углом 90 градусов. В зависимости от прорабатываемой зоны меняйте вылет иглы, ориентируясь при этом на ощущениях клиента. Процедура начинается со лба, нанесите несколько капель сыворотки и машинкой Silver Star BIOLIQUE Professional распределите ее круговыми движениями двигаясь сверху-вниз от центра к периферии. По мере необходимости добавляйте сыворотку. По одному участку допускается 4 прохода аппаратом, в зоне глаз до 3 проходов.
После того, как проработаете все зоны, не смывайте остатки сыворотки для закрепления результата, можете нанести еще несколько капель и распределить по коже, сделав подобие маски. Время экспозиции 15 минут.
Затем очистите рабочую зону с помощью ватных дисков и хлоргексидина. Чтобы успокоить кожу, по необходимости нанесите еще несколько капель на лицо и аккуратно распределите. В конце процедуры нанесите на кожу витаминный крем (A, Е, F).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</si>
  <si>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Продезинфицируйте руки, машинку Silver Star, колпачок и приступайте к работе. Подберите, исходя от типа кожи, одноразовый мезомодуль и скорость аппарата. Очистите кожу от макияжа мицелярной водой, затем хлоргексидином до того момента пока ватные диски не останутся чистыми.
Возьмите апмулу сывороткой и встряхните, после чего наденьте одноразовый колпачок-пипетку для удобного использования в работе. Расход материала на одну зону лица 2,5-3 мл, на зону шеи, декольте и лица выходит целая ампула.
Постановка машинки строго под углом 90 градусов. В зависимости от прорабатываемой зоны меняйте вылет иглы, ориентируясь при этом на ощущениях клиента. Процедура начинается со лба, нанесите несколько капель сыворотки и машинкой Silver Star BIOLIQUE Professional распределите ее круговыми движениями двигаясь сверху-вниз от центра к периферии. По мере необходимости добавляйте сыворотку. По одному участку допускается 4 прохода аппаратом, в зоне глаз до 3 проходов.
После того, как проработаете все зоны, не смывайте остатки сыворотки для закрепления результата, можете нанести еще несколько капель и распределить по коже, сделав подобие маски. Время экспозиции 15 минут.
Затем очистите рабочую зону с помощью ватных дисков и хлоргексидина. Чтобы успокоить кожу, по необходимости нанесите еще несколько капель на лицо и аккуратно распределите. В конце процедуры нанесите на кожу витаминный крем (A, Е, F).</t>
  </si>
  <si>
    <t>4620021333664</t>
  </si>
  <si>
    <t>Ампулы с сывороткой ULTRA BB Solution 2, 5мл — 5 шт;
Насадка — 1 шт</t>
  </si>
  <si>
    <t>https://browmart.ru/catalog/bb_glow_mikronidling_fraktsionnaya_mezoterapiya/nabor_syvorotok_ultra_bb_solution_2_5x5ml/</t>
  </si>
  <si>
    <t>https://yadi.sk/d/B_ejnelvbEeAbw</t>
  </si>
  <si>
    <t>Набор сывороток для интенсивного восстановления и коррекции несовершенств кожи.
Состав набора:  
• Стеклянные ампулы с сывороткой ULTRA BB Solution №2 — 5 шт. по 5 мл.
• Пластмассовая насадка - 1 шт
Способ применения:
Продезинфицируйте руки, машинку Silver Star, колпачок и приступайте к работе. Подберите, исходя от типа кожи, одноразовый мезомодуль и скорость аппарата. Очистите кожу от макияжа мицелярной водой, затем хлоргексидином до того момента пока ватные диски не останутся чистыми.
Возьмите апмулу сывороткой и встряхните, после чего наденьте одноразовый колпачок-пипетку для удобного использования в работе. Расход материала на одну зону лица 2,5-3 мл, на зону шеи, декольте и лица выходит целая ампула.
Постановка машинки строго под углом 90 градусов. В зависимости от прорабатываемой зоны меняйте вылет иглы, ориентируясь при этом на ощущениях клиента. Процедура начинается со лба, нанесите несколько капель сыворотки и машинкой Silver Star BIOLIQUE Professional распределите ее круговыми движениями двигаясь сверху-вниз от центра к периферии. По мере необходимости добавляйте сыворотку. По одному участку допускается 4 прохода аппаратом, в зоне глаз до 3 проходов.
После того, как проработаете все зоны, не смывайте остатки сыворотки для закрепления результата, можете нанести еще несколько капель и распределить по коже, сделав подобие маски. Время экспозиции 15 минут.
Затем очистите рабочую зону с помощью ватных дисков и хлоргексидина. Чтобы успокоить кожу, по необходимости нанесите еще несколько капель на лицо и аккуратно распределите. В конце процедуры нанесите на кожу витаминный крем (A, Е, F).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</si>
  <si>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BP-3001</t>
  </si>
  <si>
    <t>Машинка для перманентного макияжа и татуажа Silver Star BIOLIQUE PROFESSIONAL</t>
  </si>
  <si>
    <t>4620021334029</t>
  </si>
  <si>
    <t>Металл</t>
  </si>
  <si>
    <t>Машинка для перманентного макияжа и татуажа Silver Star BIOLIQUE PROFESSIONAL — 1 шт;
Адаптер питания — 1 шт;
Провод с пультом управления — 1 шт;
Модуль одноразовый 1R Silver Star — 1 шт;
Мезомодуль 12R Silver Star — 1шт;
Мезомодуль одноразовый 36R Silver Star — 1шт;
Мезомодуль одноразовый NANO Silver Star — 1шт;
Гарантийный талон — 1шт;
Инструкция — 1шт</t>
  </si>
  <si>
    <t>https://browmart.ru/catalog/bb_glow_mikronidling_fraktsionnaya_mezoterapiya/mashinka_dlya_permanentnogo_makiyazha_i_tatuazha_silver_star_biolique_professional/</t>
  </si>
  <si>
    <t>https://yadi.sk/d/G2G92pJq7ZRZig</t>
  </si>
  <si>
    <t>Машинка для перманентного макияжа и татуажа Silver Star BIOLIQUE Professional - это новый, компактный аппарат с надежным немецким мотором последнего поколения. Подходит также для проведения фракционной микроигольной терапии. Не перегревается во время работы, что обеспечивает долгую работу мастера, бесшумная, с низким уровнем вибрации. Аппарат обеспечивает высокоскоростную вертикальную подачу микроигл в зоне обработки кожи с изменяемой глубиной подачи игл и возможностью выбора скоростного режима подачи иглы. Для аппарата Silver Star BIOLIQUE Professional используются модули на 12 игл, 36 игл, Nano и модуль с иглой для процедуры перманентного макияжа. Эргономичный и стильный дизайн.</t>
  </si>
  <si>
    <t>Машинка для перманентного макияжа и татуажа Silver Star BIOLIQUE Professional — это новый, компактный модульный аппарат с надежным немецким мотором последнего поколения. Подходит также для проведения фракционной микроигольной терапии. Не перегревается во время работы, что обеспечивает долгую работу мастера, бесшумная, с низким уровнем вибрации. Аппарат обеспечивает высокоскоростную вертикальную подачу микроигл в зоне обработки кожи с изменяемой глубиной подачи игл и возможностью выбора скоростного режима подачи иглы. Для аппарата Silver Star BIOLIQUE Professional используются модули на 12 игл, 36 игл, Nano и модуль с иглой для процедуры перманентного макияжа. Эргономичный и стильный дизайн.
Способ применения:
Продезинфицируйте руки, машинку Silver Star, колпачок и приступайте к работе. Подберите, исходя от типа кожи, одноразовый мезомодуль и скорость аппарата. Очистите кожу от макияжа мицелярной водой, затем хлоргексидином до того момента пока ватные диски не останутся чистыми.
Возьмите апмулу сывороткой и встряхните, после чего наденьте одноразовый колпачок-пипетку для удобного использования в работе. Расход материала на одну зону лица 2,5-3 мл, на зону шеи, декольте и лица выходит целая ампула.
Постановка машинки строго под углом 90 градусов. В зависимости от прорабатываемой зоны меняйте вылет иглы, ориентируясь при этом на ощущениях клиента. Процедура начинается со лба, нанесите несколько капель сыворотки и машинкой Silver Star BIOLIQUE Professional распределите ее круговыми движениями двигаясь сверху-вниз от центра к периферии. По мере необходимости добавляйте сыворотку. По одному участку допускается 4 прохода аппаратом, в зоне глаз до 3 проходов.
После того, как проработаете все зоны, не смывайте остатки сыворотки для закрепления результата, можете нанести еще несколько капель и распределить по коже, сделав подобие маски. Время экспозиции 15 минут.
Затем очистите рабочую зону с помощью ватных дисков и хлоргексидина. Чтобы успокоить кожу, по необходимости нанесите еще несколько капель на лицо и аккуратно распределите. В конце процедуры нанесите на кожу витаминный крем (A, Е, F).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</si>
  <si>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BP3008</t>
  </si>
  <si>
    <t>Комплект блок питания для машинки Silver Star BIOLIQUE PROFESSIONAL</t>
  </si>
  <si>
    <t>4620021337297</t>
  </si>
  <si>
    <t>Комплект блок питания для машинки Silver Star BIOLIQUE PROFESSIONAL — 1шт</t>
  </si>
  <si>
    <t>https://browmart.ru/catalog/bb_glow_mikronidling_fraktsionnaya_mezoterapiya/komplekt_blok_pitaniya_dlya_mashinki_silver_star_biolique_professional/</t>
  </si>
  <si>
    <t>https://yadi.sk/d/vqiwvoib_ynhJw</t>
  </si>
  <si>
    <t>4620021334036</t>
  </si>
  <si>
    <t>Металл, пластик</t>
  </si>
  <si>
    <t>• Не используйте повторно один модуль.</t>
  </si>
  <si>
    <t>Модуль одноразовый 1R Silver Star — 1 шт</t>
  </si>
  <si>
    <t>https://browmart.ru/catalog/bb_glow_mikronidling_fraktsionnaya_mezoterapiya/modul_odnorazovyy_1r_silver_star/</t>
  </si>
  <si>
    <t>https://yadi.sk/d/2JUCRiQohoKd4Q</t>
  </si>
  <si>
    <t>Модуль одноразовый с одной иглой машинки для перманентного макияжа и татуажа Silver Star BIOLIQUE Professional.</t>
  </si>
  <si>
    <t>Стерильный модуль одноразовый с одной иглой, машинки для перманентного макияжа и татуажа Silver Star BIOLIQUE Professional.
Способ применения:
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
Меры предосторожности:  
• Не используйте повторно один модуль.</t>
  </si>
  <si>
    <t>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t>
  </si>
  <si>
    <t>4620021337228</t>
  </si>
  <si>
    <t>Модуль одноразовый 3R Silver Star — 1 шт</t>
  </si>
  <si>
    <t>https://browmart.ru/catalog/bb_glow_mikronidling_fraktsionnaya_mezoterapiya/modul_odnorazovyy_3r_silver_star/</t>
  </si>
  <si>
    <t>https://yadi.sk/d/bv23cqDLElQTWw</t>
  </si>
  <si>
    <t>Модуль одноразовый с тремя иглами машинки для перманентного макияжа и татуажа Silver Star BIOLIQUE Professional.</t>
  </si>
  <si>
    <t>Новый формат модулей 3R для машинок Silver Star. В модулях используется высококачественная медицинская сталь. Оснащен удобным и надежным резьбовым креплением. Стерильно упакован и гигиеничен, легко крепится и снимается.
Способ применения:
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
Меры предосторожности:  
• Не используйте повторно один модуль.</t>
  </si>
  <si>
    <t>4620021334043</t>
  </si>
  <si>
    <t>Мезомодуль одноразовый 12R Silver Star — 1 шт</t>
  </si>
  <si>
    <t>https://browmart.ru/catalog/bb_glow_mikronidling_fraktsionnaya_mezoterapiya/mezomodul_odnorazovyy_12r_silver_star/</t>
  </si>
  <si>
    <t>https://yadi.sk/d/q9Oi81NXei393w</t>
  </si>
  <si>
    <t>Мезомодуль одноразовый с 12 иглами машинки для перманентного макияжа и татуажа Silver Star BIOLIQUE Professional.</t>
  </si>
  <si>
    <t>Стерильный мезомодуль одноразовый с 12 иглами для машинки  Silver Star BIOLIQUE Professional для перманентного макияжа и татуажа, проведения фракционной микроигольчатой терапии.
Способ применения:
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
Меры предосторожности:  
• Не используйте повторно один модуль.</t>
  </si>
  <si>
    <t>4620021334050</t>
  </si>
  <si>
    <t>Мезомодуль одноразовый 36R Silver Star — 1 шт</t>
  </si>
  <si>
    <t>https://browmart.ru/catalog/bb_glow_mikronidling_fraktsionnaya_mezoterapiya/mezomodul_odnorazovyy_36r_silver_star/</t>
  </si>
  <si>
    <t>https://yadi.sk/d/UeZV3lDXcFviMA</t>
  </si>
  <si>
    <t>Мезомодуль одноразовый с 36 иглами машинки для перманентного макияжа и татуажа Silver Star BIOLIQUE Professional.</t>
  </si>
  <si>
    <t>Стерильный мезомодуль одноразовый с 36 иглами для машинки  Silver Star BIOLIQUE Professional для перманентного макияжа и татуажа, проведения фракционной микроигольчатой терапии.
Способ применения:
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
Меры предосторожности:  
• Не используйте повторно один модуль.</t>
  </si>
  <si>
    <t>4620021334067</t>
  </si>
  <si>
    <t>Мезомодуль одноразовый NANO Silver Star — 1 шт</t>
  </si>
  <si>
    <t>https://browmart.ru/catalog/bb_glow_mikronidling_fraktsionnaya_mezoterapiya/mezomodul_odnorazovyy_nano_silver_star/</t>
  </si>
  <si>
    <t>https://yadi.sk/d/BC1M5H56Z_D-jQ</t>
  </si>
  <si>
    <t>Мезомодуль одноразовый NANO машинки для перманентного макияжа и татуажа Silver Star BIOLIQUE Professional.</t>
  </si>
  <si>
    <t>Стерильный мезомодуль одноразовый NANO для машинки  Silver Star BIOLIQUE Professional для перманентного макияжа и татуажа, проведения фракционной микроигольчатой терапии.
Способ применения:
Подготовить кожу к процедуре, вставить модуль в машинку для перманентного макияжа и татуажа Silver Star BIOLIQUE Professional. Правильно подобрать вылет иглы и скорость аппарата.
Меры предосторожности:  
• Не используйте повторно один модуль.</t>
  </si>
  <si>
    <t>BP-3006</t>
  </si>
  <si>
    <t>Подставка силиконовая для машинок BIOLIQUE PROFESSIONAL</t>
  </si>
  <si>
    <t>4620021334074</t>
  </si>
  <si>
    <t>100% силикон</t>
  </si>
  <si>
    <t>Подставка силиконовая для машинок BIOLIQUE PROFESSIONAL — 1шт</t>
  </si>
  <si>
    <t>https://browmart.ru/catalog/bb_glow_mikronidling_fraktsionnaya_mezoterapiya/podstavka_silikonovaya_dlya_mashinok_biolique_professional/</t>
  </si>
  <si>
    <t>https://yadi.sk/d/qpdpIVnZy53J6A</t>
  </si>
  <si>
    <t>Удобная подставка для аппаратов BIOLIQUE Professional, емкостей для пигмента или анестезии, выполненная из силикона. Имеет отверстия различного диаметра. В подставку также вставляются три микробраша или ватные палочки. Эргономичный дизайн и яркое цветовое решение.</t>
  </si>
  <si>
    <t>Подставка для аппаратов BIOLIQUE Professional, емкостей для пигмента или анестезии, с круглыми отверстиями разного диаметра, выполненная из силикона.
Перед использованием необходимо продезинфицировать подставку.</t>
  </si>
  <si>
    <t>4620021331004</t>
  </si>
  <si>
    <t>Пигмент BP 100 Color Mixer, 5мл — 1шт;
Пигмент BP 102 Dark Grey, 5мл — 1шт;
Пигмент BP 103 Blond, 5мл — 1шт;
Пигмент BP 104 Basic, 5мл — 1шт;
Пигмент BP 105 Brunet, 5мл — 1шт;
Пигмент BP 106 Dark Chocolate, 5мл — 1шт;
Пигмент BP 201 Caramel, 5мл — 1шт;
Пигмент BP 202 Kiss, 5мл — 1шт;
Пигмент BP 203 Pink, 5мл — 1шт;
Пигмент BP 204 Lollipop, 5мл — 1шт;
Пигмент BP 205 Rose, 5мл — 1шт;
Пигмент BP 101 Black, 5мл — 1шт;
Машинка для Нано-Напыления «BIOLIQUE PROFESSIONAL» — 1шт;
Циркуль для построения бровей «ЛЕОНАРДО» — 1шт;
Гель косметический «SUSTAINE BLUE GEL», 36 мл — 1шт;
Емкости для пигментов — 50 шт;
Подставка под емкость для пигментов — 1шт;
Иглы для Нано-напыления одноразовые стерильные — 50 шт;
Колпачки для машинки, одноразовые стерильные — 50 шт;
Косметичка с логотипом  «BIOLIQUE PROFESSIONAL» — 1шт</t>
  </si>
  <si>
    <t>https://browmart.ru/catalog/permanentnyy_makiyazh/nabor_startovyy_dlya_nano_napyleniya_biolique_professional/</t>
  </si>
  <si>
    <t>https://yadi.sk/d/9Ter4VsjsZ8XqQ</t>
  </si>
  <si>
    <t>https://yadi.sk/i/whiOTDwcgaO3cw</t>
  </si>
  <si>
    <t>Набор применяется для напыления на губы, брови, веки и пространство между ресницами. Позволяет окрасить равномерно кожу, создать четкий контур, эффект омбре, мягкие теневые растушевки на желаемый клиентом период времени. После нано-напыления не образуются корочки и отсутствует отечность, цвет сохраняется до 90%.
Состав набора:
• Машинка для нано-напыления 
• Набор из 11 пигментов (5 мл) (101, 102, 103, 104, 105, 106, 201,202, 203, 204, 205) и color mixer) 
• Циркуль «ЛЕОНАРДО» 
• Гель косметический «SUSTAINE BLUE GEL», 36 мл 
• Подставку под емкость для пигментов 
• Колпачки для машинки (50 шт.) 
• Емкости для пигмента (50 шт.) 
• Одноразовые иглы (50 шт.) 
Способ применения:
Перед началом процедуры очистите кожу от макияжа мицелярной водой, затем хлоргексидином. Обозначьте карандашом будущий контур зоны, над которой будете работать, и закрасьте его. Нанесите гель на 2-5 минут в качестве первичного анестетика. Продезинфицируйте машинку перед началом процедуры.
Затем вставьте иголочку 1R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
При возникновении болезненных ощущений можно воспользоваться вторично анестезией. Насыщенность и стойкость цвета зависят от количества слоев. Процедура занимает от 15 до 45 минут. Требует коррекцию спустя месяц.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</si>
  <si>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 xml:space="preserve">Набор применяется для напыления на губы, брови, веки и пространство между ресницами. Позволяет окрасить равномерно кожу, создать четкий контур, эффект омбре, мягкие теневые растушевки на желаемый клиентом период времени. После нано-напыления не образуются корочки и отсутствует отечность, цвет сохраняется до 90%.
Состав набора:
• Машинка для нано-напыления 
• Набор из 11 пигментов (5 мл) (101, 102, 103, 104, 105, 106, 201,202, 203, 204, 205) и color mixer) 
• Циркуль «ЛЕОНАРДО» 
• Гель косметический «SUSTAINE BLUE GEL», 36 мл 
• Подставку под емкость для пигментов 
• Колпачки для машинки (50 шт.) 
• Емкости для пигмента (50 шт.) 
• Одноразовые иглы (50 шт.) 
Способ применения:
Перед началом процедуры очистите кожу от макияжа мицелярной водой, затем хлоргексидином. Обозначьте карандашом будущий контур зоны, над которой будете работать, и закрасьте его. Нанесите гель на 2-5 минут в качестве первичного анестетика. Продезинфицируйте машинку перед началом процедуры.
Затем вставьте иголочку 1R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
При возникновении болезненных ощущений можно воспользоваться вторично анестезией. Насыщенность и стойкость цвета зависят от количества слоев. Процедура занимает от 15 до 45 минут. Требует коррекцию спустя месяц.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
</t>
  </si>
  <si>
    <t>Перед началом процедуры очистите кожу от макияжа мицелярной водой, затем хлоргексидином. Обозначьте карандашом будущий контур зоны, над которой будете работать, и закрасьте его. Нанесите гель на 2-5 минут в качестве первичного анестетика. Продезинфицируйте машинку перед началом процедуры.
Затем вставьте иголочку 1R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
При возникновении болезненных ощущений можно воспользоваться вторично анестезией. Насыщенность и стойкость цвета зависят от количества слоев. Процедура занимает от 15 до 45 минут. Требует коррекцию спустя месяц.</t>
  </si>
  <si>
    <t>4620021337273</t>
  </si>
  <si>
    <t>Машинка для Нано-Напыления BIOLIQUE PROFESSIONAL — 1шт;
Пигмент BP 105 Brunet 5мл — 1шт;
Пигмент BP 106 Dark Chocolate 5мл — 1шт;
Пигмент BP 108 Hazelnut 5мл — 1шт;
Пигмент BP 202 Kiss 5мл — 1шт;
Пигмент BP 203 Pink 5мл — 1шт;
Подставка силиконовая для машинок BIOLIQUE PROFESSIONAL;
Мини-емкости для пигментов — 10 шт;
Иглы для Нано-напыления одноразовые стерильные — 10 шт;
Колпачки для машинки, одноразовые стерильные — 10 шт;
Косметичка с логотипом  BIOLIQUE PROFESSIONAL малая — 1шт</t>
  </si>
  <si>
    <t>https://yadi.sk/d/cwaxgnC6-pQb_A</t>
  </si>
  <si>
    <t>4620021331257</t>
  </si>
  <si>
    <t>Пигмент BP 100 Color Mixer, 5мл — 1шт;
Пигмент BP 102 Dark Grey, 5мл — 1шт;
Пигмент BP 103 Blond, 5мл — 1шт;
Пигмент BP 104 Basic, 5мл — 1шт;
Пигмент BP 105 Brunet, 5мл — 1шт;
Пигмент BP 106 Dark Chocolate, 5мл — 1шт;
Пигмент BP 201 Caramel, 5мл — 1шт;
Пигмент BP 202 Kiss, 5мл — 1шт;
Пигмент BP 203 Pink, 5мл — 1шт;
Пигмент BP 204 Lollipop, 5мл — 1шт;
Пигмент BP 205 Rose, 5мл — 1шт;
Пигмент BP 101 Black, 5мл — 1шт</t>
  </si>
  <si>
    <t>!https://yadi.sk/d/ObiBzSDEe1TZmg</t>
  </si>
  <si>
    <t>С помощью пигментов совершается процедура нано-напыления. Краситель вводится в верхний слой эпидермиса при помощи аппарата BIOLIQUE Professional.</t>
  </si>
  <si>
    <t>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</si>
  <si>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Черный; Темно-серый; Пепельно-коричневый; Светло-коричневый; Насыщенный коричневый; Коричнево-розовый; Розово-лиловый; Мягко-розовый; Светло-розовый; Насыщенный мягкий красный</t>
  </si>
  <si>
    <t>Вставьте иголочку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t>
  </si>
  <si>
    <t>4620021331035</t>
  </si>
  <si>
    <t>Вода, гидролат гамамелиса</t>
  </si>
  <si>
    <t>Пигмент BP 100 Color Mixer, 5 мл — 1 шт</t>
  </si>
  <si>
    <t>https://browmart.ru/catalog/permanentnyy_makiyazh/pigment_bp_100_color_mixer_5ml/</t>
  </si>
  <si>
    <t>https://yadi.sk/d/AJWA0vn4RPlAPg</t>
  </si>
  <si>
    <t>Используется в процедуре нано-напыления для смешивания пигментов и для уменьшения насыщенности цвета.</t>
  </si>
  <si>
    <t>Используется в процедуре нано-напыления для смешивания пигментов и для уменьшения насыщенности цвета.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</si>
  <si>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4620021331042</t>
  </si>
  <si>
    <t>C.I 77266, дистилированная вода, глицерин, гамамелис</t>
  </si>
  <si>
    <t>Пигмент BP 101 Black, 5 мл — 1 шт</t>
  </si>
  <si>
    <t>https://browmart.ru/catalog/permanentnyy_makiyazh/pigment_bp_101_black_5ml/</t>
  </si>
  <si>
    <t>https://yadi.sk/d/SYeYQRcZEdgVPg</t>
  </si>
  <si>
    <t>Цвет: черный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</si>
  <si>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Черный</t>
  </si>
  <si>
    <t>4620021331059</t>
  </si>
  <si>
    <t>C.I 77266, Дистилированная вода, глицерин, гамамелис</t>
  </si>
  <si>
    <t>Пигмент BP 102 Dark Grey, 5 мл — 1 шт</t>
  </si>
  <si>
    <t>https://browmart.ru/catalog/permanentnyy_makiyazh/pigment_bp_102_dark_grey_5ml/</t>
  </si>
  <si>
    <t>https://yadi.sk/d/_d2bIh16qouV1w</t>
  </si>
  <si>
    <t>Цвет: темно-серый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</si>
  <si>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Темно-серый</t>
  </si>
  <si>
    <t>4620021331066</t>
  </si>
  <si>
    <t>C.I 77491, C.I 21110, C.I 12477, C.I 74160, C.I 77266, C.I 77492, C.I 11740, C.I 77891, дистилированная вода, глицерин, гамамелис</t>
  </si>
  <si>
    <t>Пигмент BP 103 Blond, 5 мл — 1 шт</t>
  </si>
  <si>
    <t>https://browmart.ru/catalog/permanentnyy_makiyazh/pigment_bp_103_blond_5ml/</t>
  </si>
  <si>
    <t>https://yadi.sk/d/53FsuL6MPUtRSw</t>
  </si>
  <si>
    <t>Цвет: пепельно-коричневый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</si>
  <si>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Пепельно-коричневый</t>
  </si>
  <si>
    <t>4620021331073</t>
  </si>
  <si>
    <t>C.I 77491, C.I 21110, C.I 12477, C.I 74160, C.I 77266, дистилированная вода, глицерин, гамамелис</t>
  </si>
  <si>
    <t>Пигмент BP 104 Basic, 5 мл — 1 шт</t>
  </si>
  <si>
    <t>https://browmart.ru/catalog/permanentnyy_makiyazh/pigment_bp_104_basic_5ml/</t>
  </si>
  <si>
    <t>https://yadi.sk/d/-yA2IDdUOBu4lg</t>
  </si>
  <si>
    <t>Цвет: темный пепельно-коричневый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</si>
  <si>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Темный пепельно-коричневый</t>
  </si>
  <si>
    <t>4620021331080</t>
  </si>
  <si>
    <t>C.I 77266, C.I 21110, C.I 12477, C.I 74160, C.I 77266, C.I 77492, C.I 11740, дистилированная вода, глицерин, гамамелис</t>
  </si>
  <si>
    <t>Пигмент BP 105 Brunet, 5 мл — 1 шт</t>
  </si>
  <si>
    <t>https://browmart.ru/catalog/permanentnyy_makiyazh/pigment_bp_105_brunet_5ml/</t>
  </si>
  <si>
    <t>https://yadi.sk/d/fJ1eJ0tKIuMivg</t>
  </si>
  <si>
    <t>Цвет: светло-коричневый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</si>
  <si>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Светло-коричневый</t>
  </si>
  <si>
    <t>4620021331097</t>
  </si>
  <si>
    <t>C.I 77491, C.I 21110, C.I 12477, C.I 74160, дистилированная вода, глицерин, гамамелис</t>
  </si>
  <si>
    <t>Пигмент BP 106 Dark Chocolate, 5 мл — 1 шт</t>
  </si>
  <si>
    <t>https://browmart.ru/catalog/permanentnyy_makiyazh/pigment_bp_106_dark_chocolate_5ml/</t>
  </si>
  <si>
    <t>https://yadi.sk/d/YKyzlKGTb2yU8A</t>
  </si>
  <si>
    <t>Цвет: насыщенный коричневый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</si>
  <si>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Насыщенный коричневый</t>
  </si>
  <si>
    <t>4620021331103</t>
  </si>
  <si>
    <t>C.I 12477, C.I  77891, C.I 74160, C.I 21110, дистилированная вода, глицерин, гамамелис</t>
  </si>
  <si>
    <t>Пигмент BP 201 Caramel, 5 мл — 1 шт</t>
  </si>
  <si>
    <t>https://browmart.ru/catalog/permanentnyy_makiyazh/pigment_bp_201_caramel_5ml/</t>
  </si>
  <si>
    <t>https://yadi.sk/d/Eo4VWfEP4Z2dmA</t>
  </si>
  <si>
    <t>Цвет: коричнево-розовый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</si>
  <si>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Коричнево-розовый</t>
  </si>
  <si>
    <t>4620021331110</t>
  </si>
  <si>
    <t>C.I 12477, C.I 77891, C.I 77491, C.I 11740, дистилированная вода, глицерин, гамамелис</t>
  </si>
  <si>
    <t>Пигмент BP 202 Kiss, 5 мл — 1 шт</t>
  </si>
  <si>
    <t>https://browmart.ru/catalog/permanentnyy_makiyazh/pigment_bp_202_kiss_5ml/</t>
  </si>
  <si>
    <t>https://yadi.sk/d/wTK-W2RApexTcQ</t>
  </si>
  <si>
    <t>Цвет: мягкий розово-лиловый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</si>
  <si>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Розово-лиловый</t>
  </si>
  <si>
    <t>4620021331127</t>
  </si>
  <si>
    <t>C.I 12477, C.I 74160, C.I 77891, дистилированная вода, глицерин, гамамелис</t>
  </si>
  <si>
    <t>Пигмент BP 203 Pink, 5 мл — 1 шт</t>
  </si>
  <si>
    <t>https://browmart.ru/catalog/permanentnyy_makiyazh/pigment_bp_203_pink_5ml/</t>
  </si>
  <si>
    <t>https://yadi.sk/d/cE2ysbNJ0Kfhig</t>
  </si>
  <si>
    <t>Цвет: мягкий розовый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</si>
  <si>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Мягко-розовый</t>
  </si>
  <si>
    <t>4620021331134</t>
  </si>
  <si>
    <t>C.I 12470, C.I 45170:2, C.I 77891, C.I 21110, дистилированная вода, глицерин, гамамелис</t>
  </si>
  <si>
    <t>Пигмент BP 204 Lollipop, 5 мл — 1 шт</t>
  </si>
  <si>
    <t>https://browmart.ru/catalog/permanentnyy_makiyazh/pigment_bp_204_lollipop_5ml/</t>
  </si>
  <si>
    <t>https://yadi.sk/d/lPjizfLv0vLW0g</t>
  </si>
  <si>
    <t>Цвет: светло-розовый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</si>
  <si>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Светло-розовый</t>
  </si>
  <si>
    <t>4620021331141</t>
  </si>
  <si>
    <t>C.I 11740, C.I 77891, C.I 21110, дистилированная вода, глицерин, гамамелис</t>
  </si>
  <si>
    <t>Пигмент BP 205 Rose, 5 мл — 1 шт</t>
  </si>
  <si>
    <t>https://browmart.ru/catalog/permanentnyy_makiyazh/pigment_bp_205_rose_5ml/</t>
  </si>
  <si>
    <t>https://yadi.sk/d/P12bKZ7oCIbgog</t>
  </si>
  <si>
    <t>Цвет: насыщенный мягкий красный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</si>
  <si>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Насыщенный мягкий красный</t>
  </si>
  <si>
    <t>4620021331158</t>
  </si>
  <si>
    <t>C.I 7781, C.I 21110, C.I 11740, C.I 12477, дистилированная вода, глицерин, гамамелис</t>
  </si>
  <si>
    <t>Пигмент BP 301 Orange, 5 мл — 1 шт</t>
  </si>
  <si>
    <t>https://browmart.ru/catalog/permanentnyy_makiyazh/pigment_bp_301_orange_5ml/</t>
  </si>
  <si>
    <t>https://yadi.sk/d/729alcrhdjO-Qw</t>
  </si>
  <si>
    <t>Цвет: оранжево-красный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</si>
  <si>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Оранжево-красный</t>
  </si>
  <si>
    <t>4620021331165</t>
  </si>
  <si>
    <t>C.I 77891, дистилированная вода, глицерин, гамамелис</t>
  </si>
  <si>
    <t>Пигмент BP 302 White, 5 мл — 1 шт</t>
  </si>
  <si>
    <t>https://browmart.ru/catalog/permanentnyy_makiyazh/pigment_bp_302_white_5ml/</t>
  </si>
  <si>
    <t>https://yadi.sk/d/aXzeqC8C92gR7A</t>
  </si>
  <si>
    <t>Цвет: белый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</si>
  <si>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Белый</t>
  </si>
  <si>
    <t>4620021331172</t>
  </si>
  <si>
    <t>C.I 77891, C.I 45170:2, C.I 11740, C.I 74160, дистилированная вода, глицерин, гамамелис</t>
  </si>
  <si>
    <t>Пигмент BP 303 Cherry, 5 мл — 1 шт</t>
  </si>
  <si>
    <t>https://browmart.ru/catalog/permanentnyy_makiyazh/pigment_bp_303_cherry_5ml/</t>
  </si>
  <si>
    <t>https://yadi.sk/d/hn1m2m9wcSaR8g</t>
  </si>
  <si>
    <t>Цвет: сочный вишневый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</si>
  <si>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Сочный вишневый</t>
  </si>
  <si>
    <t>4620021331189</t>
  </si>
  <si>
    <t>C.I 12477, C.I 21110, C.I 11740, дистилированная вода, глицерин, гамамелис</t>
  </si>
  <si>
    <t>Пигмент BP 304 Violet, 5 мл — 1 шт</t>
  </si>
  <si>
    <t>https://browmart.ru/catalog/permanentnyy_makiyazh/pigment_bp_304_violet_5ml/</t>
  </si>
  <si>
    <t>https://yadi.sk/d/TM0Htlf1_xa6WA</t>
  </si>
  <si>
    <t>Цвет: сине-фиолетовый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</si>
  <si>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Сине-фиолетовый</t>
  </si>
  <si>
    <t>4620021331202</t>
  </si>
  <si>
    <t>C.I 77891, C.I 12477, дистилированная вода, глицерин, гамамелис</t>
  </si>
  <si>
    <t>Пигмент BP 306 Hot Pink, 5 мл — 1 шт</t>
  </si>
  <si>
    <t>https://browmart.ru/catalog/permanentnyy_makiyazh/pigment_bp_306_hot_pink_5ml/</t>
  </si>
  <si>
    <t>https://yadi.sk/d/LcIZ5Ka2eweR0w</t>
  </si>
  <si>
    <t>Цвет: яркий розовый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</si>
  <si>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Яркий розовый</t>
  </si>
  <si>
    <t>4620021331219</t>
  </si>
  <si>
    <t>C.I 77891, C.I 11740, C.I 74160, дистилированная вода, глицерин, гамамелис</t>
  </si>
  <si>
    <t>Пигмент BP 307 Dark Green, 5 мл — 1 шт</t>
  </si>
  <si>
    <t>https://browmart.ru/catalog/permanentnyy_makiyazh/pigment_bp_307_dark_green_5ml/</t>
  </si>
  <si>
    <t>https://yadi.sk/d/ykPZIjy7ud_z6g</t>
  </si>
  <si>
    <t>Цвет: зеленый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</si>
  <si>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Зеленый</t>
  </si>
  <si>
    <t>4620021331226</t>
  </si>
  <si>
    <t>C.I 77491, C.I 21110, C.I 12477, C.I 74160, C.I 77266, C.I 77891, C.I 11740, дистилированная вода, глицерин, гамамелис</t>
  </si>
  <si>
    <t>Пигмент BP 107 Chestnut, 5 мл — 1 шт</t>
  </si>
  <si>
    <t>https://browmart.ru/catalog/permanentnyy_makiyazh/pigment_bp_107_chestnut_5ml/</t>
  </si>
  <si>
    <t>https://yadi.sk/d/MB3WVKlDcEhMRQ</t>
  </si>
  <si>
    <t>Цвет: каштановый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</si>
  <si>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Каштановый</t>
  </si>
  <si>
    <t>4620021331233</t>
  </si>
  <si>
    <t>C.I 77491, C.I 21110, C.I 11740, C.I74160, C.I 77266, C.I 177492, C.I 12477, C.I 77891, дистилированная вода, глицерин, гамамелис</t>
  </si>
  <si>
    <t>Пигмент BP 108 Hazelnut, 5 мл — 1 шт</t>
  </si>
  <si>
    <t>https://browmart.ru/catalog/permanentnyy_makiyazh/pigment_bp_108_hazelnut_5ml/</t>
  </si>
  <si>
    <t>https://yadi.sk/d/xZO26coQw8Cv2Q</t>
  </si>
  <si>
    <t>Цвет: фундук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</si>
  <si>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Фундук</t>
  </si>
  <si>
    <t>4620021331240</t>
  </si>
  <si>
    <t>C.I 77266, C.I 77891, C.I 21110, C.I 11740, C.I 12477, дистилированная вода, глицерин, гамамелис</t>
  </si>
  <si>
    <t>Пигмент BP 109 Coconut, 5 мл — 1 шт</t>
  </si>
  <si>
    <t>https://browmart.ru/catalog/permanentnyy_makiyazh/pigment_bp_109_coconut_5ml/</t>
  </si>
  <si>
    <t>https://yadi.sk/d/guVoP8gpPdbScA</t>
  </si>
  <si>
    <t>Цвет: кокос
С помощью пигментов совершается процедура нано-напыления. Краситель вводится в верхний слой эпидермиса при помощи аппарата BIOLIQUE Professional.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</si>
  <si>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Кокос</t>
  </si>
  <si>
    <t>4620021331356</t>
  </si>
  <si>
    <t>Палитра пигментов «BIOLIQUE PROFESSIONAL» — 1 шт</t>
  </si>
  <si>
    <t>https://browmart.ru/catalog/permanentnyy_makiyazh/palitra_pigmentov_biolique_professional/</t>
  </si>
  <si>
    <t>https://yadi.sk/d/0OvFcPx0wnJevA</t>
  </si>
  <si>
    <t>Палитра пигментов "Biolique Professional", с нанесеными мазками пигментов помогает видуально оценить цвет и яркость каждого пигмента</t>
  </si>
  <si>
    <t>4620021331264</t>
  </si>
  <si>
    <t>Машинка для Нано-напыления «BIOLIQUE PROFESSIONAL» — 1 шт;
Блок питания для машинки — 1 шт;
Гарантийный талон — 1шт</t>
  </si>
  <si>
    <t>https://browmart.ru/catalog/permanentnyy_makiyazh/mashinka_dlya_nano_napyleniya_biolique_professional/</t>
  </si>
  <si>
    <t>https://yadi.sk/d/uSkuwKgohs6q9A</t>
  </si>
  <si>
    <t>Машинка использует для процедур нано-напыления в коррекции бровей, губ и век с целью создания их желаемого контура и привлекательного внешнего вида.</t>
  </si>
  <si>
    <t>Машинка использует для процедур нано-напыления в коррекции бровей, губ и век с целью создания их желаемого контура и привлекательного внешнего вида.
Обновленная машинка для нано-напыления:
• Более надежный мотор и направляющие.
• Удобное колесико для плавного изменения скорости.
• Усиленный эффект шумоподавления.
• Новый яркий дизайн.
Вес 50 г, длина хода иглы 3 мм, скорость от 7000 до 10000 об/мин. Блок питания в комплекте.
Способ применения:
Перед началом процедуры очистите кожу от макияжа мицелярной водой, затем хлоргексидином. Обозначьте карандашом будущий контур зоны, над которой будете работать, и закрасьте его. Наносите первичную анестезию - либо гель на 2-5 минут, либо анестетик на 5-12 минут, и накройте пленкой. Продезинфицируйте машинку перед началом процедуры. Затем вставьте иголочку 1R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 При возникновении болезненных ощущений можно воспользоваться вторично анестезией. Насыщенность и стойкость цвета зависят от количества слоев. Процедура занимает от 15 до 45 минут. Требует коррекцию спустя месяц.
Меры предосторожности:  
• Рекомендуется проводить аллергопробу за 24 часа до процедуры. 
• Не проводить процедуру при любых кожных заболеваниях в области лица, шеи и декольте. 
• Избегать места нанесения сыворотки при наличии мелких незначительных повреждений кожного покрова.</t>
  </si>
  <si>
    <t>Перед началом процедуры очистите кожу от макияжа мицелярной водой, затем хлоргексидином. Обозначьте карандашом будущий контур зоны, над которой будете работать, и закрасьте его. Наносите первичную анестезию - либо гель на 2-5 минут, либо анестетик на 5-12 минут, и накройте пленкой. Продезинфицируйте машинку перед началом процедуры. Затем вставьте иголочку 1R в иглодержатель и наденьте колпачок (типс). Выберете пигмент, добавьте его в специальную ёмкость для удобного использования и начинайте заполнять контур при помощи машинки для нано-напыления Biolique Professional.
Пигмент вводится только в верхние слои кожи, благодаря чему процедура практически бескровна и атравматична. При возникновении болезненных ощущений можно воспользоваться вторично анестезией. Насыщенность и стойкость цвета зависят от количества слоев. Процедура занимает от 15 до 45 минут. Требует коррекцию спустя месяц.</t>
  </si>
  <si>
    <t>BP3009</t>
  </si>
  <si>
    <t>Блок питания для машинки Нано-Напыления Biolique Professional разьем 3.5 мм</t>
  </si>
  <si>
    <t>4620021337280</t>
  </si>
  <si>
    <t>Блок питания для машинки Нано-Напыления Biolique Professional разьем 3.5 мм — 1 шт</t>
  </si>
  <si>
    <t>https://browmart.ru/catalog/permanentnyy_makiyazh/blok_pitaniya_dlya_mashinki_nano_napyleniya_biolique_professional_razem_3_5_mm/</t>
  </si>
  <si>
    <t>https://yadi.sk/d/a3lhCgkHKcQ_Ug</t>
  </si>
  <si>
    <t>BP-41</t>
  </si>
  <si>
    <t>Гель косметический SUSTAINE BLUE GEL, 36мл</t>
  </si>
  <si>
    <t>4620021333282</t>
  </si>
  <si>
    <t>0.02% Epinephrine, 4% Lidocaine, 2% Tetracaine, Hydroxyethylcellulose, Water(Distelled)</t>
  </si>
  <si>
    <t>• Рекомендуется проводить аллергопробу за 24 часа до процедуры. 
• Избегать попадания в глаза. 
• При нанесении средства надевайте перчатки. 
• Использовать по назначению.</t>
  </si>
  <si>
    <t>Гель косметический «SUSTAINE BLUE GEL», 36 мл — 1 шт</t>
  </si>
  <si>
    <t>США</t>
  </si>
  <si>
    <t>https://browmart.ru/catalog/permanentnyy_makiyazh/gel_kosmeticheskiy_sustaine_blue_gel_36ml/</t>
  </si>
  <si>
    <t>https://yadi.sk/d/0s6W5m8HTj32fw</t>
  </si>
  <si>
    <t>Средство рекомендовано для использования во время нанесения перманентного макияжа, татуажа и других болезненных косметологических процедур. SUSTAINE BLUE GEL является мощным обезболивающим, снижает чувствительность, уменьшает кровотечение.</t>
  </si>
  <si>
    <t>Средство рекомендовано для использования во время нанесения перманентного макияжа, татуажа и других болезненных косметологических процедур. SUSTAINE BLUE GEL является мощным обезболивающим, снижает чувствительность, уменьшает кровотечение.
В комплекте специальная насадка-носик на флакон для удобства дозирования и нанесения продукта.
Способ применения:
Нанесите небольшое количество геля на очищенную кожу, подождите 2-5 минут, пока вокруг места нанесения не образуется белое кольцо подсохшего геля, тщательно удалите остатки геля и продолжайте работать. Гель можно наносить во время сеанса для повторной анестезии.
Меры предосторожности:  
• Рекомендуется проводить аллергопробу за 24 часа до процедуры. 
• Избегать попадания в глаза. 
• При нанесении средства надевайте перчатки. 
• Использовать по назначению.</t>
  </si>
  <si>
    <t>Нанесите небольшое количество геля на очищенную кожу, подождите 2-5 минут, пока вокруг места нанесения не образуется белое кольцо подсохшего геля, тщательно удалите остатки геля и продолжайте работать. Гель можно наносить во время сеанса для повторной анестезии.</t>
  </si>
  <si>
    <t>BP-32</t>
  </si>
  <si>
    <t>Гель для Нано-напыления (DF), 30г</t>
  </si>
  <si>
    <t>4620021331417</t>
  </si>
  <si>
    <t>Purifies water, Ethanol, Lidocaine, Polysorbate 20, Triethanolamine, Carbomer 940, Benzyl Alcohol</t>
  </si>
  <si>
    <t>Хранить при температуре от 5 °С до 25 ° в недоступных для детей месте. Оградить от прямого солнечного света.</t>
  </si>
  <si>
    <t>Гель для Нано-напыления (DF), 30г — 1 шт;
Инструкция — 1шт.</t>
  </si>
  <si>
    <t>https://browmart.ru/catalog/permanentnyy_makiyazh/gel_dlya_nano_napyleniya_df_30g/</t>
  </si>
  <si>
    <t>https://yadi.sk/d/2KwejLkrgoiPKQ</t>
  </si>
  <si>
    <t>Анестезирующий гель для поверхностного обезболивания локальных участков кожи</t>
  </si>
  <si>
    <t>Используется в процедурах:
• мезотерапии 
• контурной пластики 
• контурного моделирования 
• микролипосакции 
• мезодиссоляции 
• перманентного макияжа 
• шугаринга 
• восковой депиляции 
• электроэпиляции 
• многие другие процедуры
Эффект сохраняется до 4 часов.
Способ применения:
Нанесите гель слоем около 1-2мм на заранее обработанную спиртовой салфеткой кожу, после чего накройте плёнкой. Оставьте на 5-15 минут, затем удалите плёнку и приступайте к процедуре.
Меры предосторожности:  
• Рекомендуется проводить аллергопробу за 24 часа до процедуры. 
• Избегать попадания в глаза. 
• При нанесении средства надевайте перчатки. 
• Использовать по назначению.</t>
  </si>
  <si>
    <t>Нанесите гель слоем около 1-2мм на заранее обработанную спиртовой салфеткой кожу, после чего накройте плёнкой. Оставьте на 5-15 минут, затем удалите плёнку и приступайте к процедуре.</t>
  </si>
  <si>
    <t>4620021330540</t>
  </si>
  <si>
    <t>Paraffinum, Liquidum, Paraffin, Ceresin, Phenoxyethanol, Ethylparaben, Vitamine A, Vitamine D, Methylparaben</t>
  </si>
  <si>
    <t>Хранить при температуре от +5º C до +25º C вдали от отопительных приборов, в сухом, прохладном, недоступном для детей месте. Оградить от прямого солнечного света.</t>
  </si>
  <si>
    <t>• Избегать попадания в глаза. При попадании промыть водой. При необходимости обратитесь к врачу.
• Не использовать в целях, отличных от прямого назначения продукта</t>
  </si>
  <si>
    <t>Гель для восстановления и питания кожи после татуажа «BIOLIQUE PROFESSIONAL», 4 г — 1 шт</t>
  </si>
  <si>
    <t>https://browmart.ru/catalog/permanentnyy_makiyazh/gel_dlya_vosstanovleniya_i_pitaniya_kozhi_posle_tatuazha_biolique_professional_4g/</t>
  </si>
  <si>
    <t>https://yadi.sk/d/kU0JrodKRi9WcQ</t>
  </si>
  <si>
    <t>Защищает, питает и восстанавливает кожу после процедуры перманентного макияжа и татуировок. Способствует ускорению заживления, устраняет ощущения стянутости сразу после процедуры перманентного макияжа и татуировок. Содержит витамины A и D.</t>
  </si>
  <si>
    <t>Гель для восстановленияпосле татуажа, микроблейдинга и ПМ.
Защищает, питает и восстанавливает кожу после процедуры, содержит витамины А и D.
Способствует ускорению заживления.</t>
  </si>
  <si>
    <t>4620021333268</t>
  </si>
  <si>
    <t>Стенд настольный «BIOLIQUE PROFESSIONAL» — 1 шт</t>
  </si>
  <si>
    <t>https://browmart.ru/catalog/permanentnyy_makiyazh/stend_nastolnyy_biolique_professional/</t>
  </si>
  <si>
    <t>https://yadi.sk/d/CQBRjlx91Or__g</t>
  </si>
  <si>
    <t>Стенд может использоваться в качестве тестер-стенда для презентации продуктов нано-напыления или же в работе для удобства использования и хранения.</t>
  </si>
  <si>
    <t>4620021333633</t>
  </si>
  <si>
    <t>Емкости (мини) для пигментов — 50шт</t>
  </si>
  <si>
    <t>https://browmart.ru/catalog/permanentnyy_makiyazh/emkosti_mini_dlya_pigmentov_50sht/</t>
  </si>
  <si>
    <t>https://yadi.sk/d/IA9-rXT6MDJwNQ</t>
  </si>
  <si>
    <t>Миниатюрные емкости для пигментов изготовлены специально для мастеров перманентного макияжа. Диаметр 8 мм. Удобны в применении, маленький объем способствует снижению подсыхания пигмента во время работы.
50 штук в комплекте.</t>
  </si>
  <si>
    <t>4620021333640</t>
  </si>
  <si>
    <t>Подставка под мини-емкости для пигментов — 1шт</t>
  </si>
  <si>
    <t>https://browmart.ru/catalog/permanentnyy_makiyazh/podstavka_pod_mini_emkosti_dlya_pigmentov/</t>
  </si>
  <si>
    <t>https://yadi.sk/d/1f5PFbTntwz4ew</t>
  </si>
  <si>
    <t>Специальная поставка под мини-емкости для пигментов. Прочная и удобная в применении. Имеет пять отверстий, которые плотно держат колпачки.</t>
  </si>
  <si>
    <t>4620021331288</t>
  </si>
  <si>
    <t>Подставка под емкости для пигментов — 1шт</t>
  </si>
  <si>
    <t>https://yadi.sk/d/UTrDvrEi2j2EEA</t>
  </si>
  <si>
    <t>Удобная подставка для 5 колпачков с пигментами.</t>
  </si>
  <si>
    <t>4620021331295</t>
  </si>
  <si>
    <t>• Подходит только для нано-напыления. 
• Не использовать повторно. 
• Подбирать под иглу специальный колпачок/типс.</t>
  </si>
  <si>
    <t>Иглы для Нано-напыления одноразовые стерильные — 50шт</t>
  </si>
  <si>
    <t>https://browmart.ru/catalog/permanentnyy_makiyazh/igly_dlya_nano_napyleniya_odnorazovye_sterilnye_50sht/</t>
  </si>
  <si>
    <t>https://yadi.sk/d/RGtaNnS3Cm9NCQ</t>
  </si>
  <si>
    <t>Используется в процедуре нано-напыления, перманентного макияжа и татуажа.</t>
  </si>
  <si>
    <t>Используется в процедуре нано-напыления, перманентного макияжа и татуажа.
Способ применения:
Перед началом процедуры нано-напыления подготовьте рабочее место и машинку для нано-напыления. Установите барьерную защиту на машинку и подключите провод. Наконечник и иголочку перед процедурой показывайте клиенту, чтобы он видел целостность упаковки. Вставьте иголочку 1R в иглодержатель и наденьте колпачок (типс). Выбранным пигментом начинайте заполнять контур.
Меры предосторожности:  
• Подходит только для нано-напыления. 
• Не использовать повторно. 
• Подбирать под иглу специальный колпачок/типс.</t>
  </si>
  <si>
    <t>Перед началом процедуры нано-напыления подготовьте рабочее место и машинку для нано-напыления. Установите барьерную защиту на машинку и подключите провод. Наконечник и иголочку перед процедурой показывайте клиенту, чтобы он видел целостность упаковки. Вставьте иголочку 1R в иглодержатель и наденьте колпачок (типс). Выбранным пигментом начинайте заполнять контур.</t>
  </si>
  <si>
    <t>4620021331301</t>
  </si>
  <si>
    <t>Колпачки для машинки, одноразовые стерильные — 50шт</t>
  </si>
  <si>
    <t>https://browmart.ru/catalog/permanentnyy_makiyazh/kolpachki_dlya_mashinki_odnorazovye_sterilnye_50sht/</t>
  </si>
  <si>
    <t>https://yadi.sk/d/qX7nIm-GGJ18kQ</t>
  </si>
  <si>
    <t>Пластиковые одноразовые колпачки, в стерильных упаковках для игл 1R, 50 штук в комплекте.</t>
  </si>
  <si>
    <t>Пластиковые одноразовые колпачки, в стерильных упаковках для игл 1R, 50 штук в комплекте.
Способ применения:
Перед началом процедуры нано-напыления подготовьте рабочее место и машинку для нано-напыления. Установите барьерную защиту на машинку и подключите провод. Наконечник и иголочку перед процедурой показывайте клиенту, чтобы он видел целостность упаковки. Вставьте иголочку 1R в иглодержатель и наденьте колпачок (типс). Выбранным пигментом начинайте заполнять контур.
Меры предосторожности:  
• Подходит только для нано-напыления. 
• Не использовать повторно. 
• Подбирать под иглу специальный колпачок/типс.</t>
  </si>
  <si>
    <t>4620021331011</t>
  </si>
  <si>
    <t>Косметичка с логотипом BIOLIQUE PROFESSIONAL — 1шт</t>
  </si>
  <si>
    <t>https://yadi.sk/d/d-TJQ67cl26kew</t>
  </si>
  <si>
    <t>4620021331325</t>
  </si>
  <si>
    <t>Искусcтвенная кожа для отработки процедуры татуажа — 1 шт</t>
  </si>
  <si>
    <t>https://browmart.ru/catalog/permanentnyy_makiyazh/iskusctvennaya_kozha_dlya_otrabotki_protsedury_tatuazha_/</t>
  </si>
  <si>
    <t>https://yadi.sk/d/qjhRq6Xm7-4Iig</t>
  </si>
  <si>
    <t>Искусcтвенная кожа для отработки процедуры татуажа.</t>
  </si>
  <si>
    <t>Искусcтвенная кожа для отработки процедуры татуажа.
С данными шаблонами мастер может отрабатывать татуаж бровей, губ и межреснички.
Работа с искусственным материалом полезна начинающим мастерам и постоянно практикующим специалистам, осваивающим новые техники татуажа, новые иглы или оборудование.</t>
  </si>
  <si>
    <t>4620021331332</t>
  </si>
  <si>
    <t>Иглы 3R одноразовые стерильные — 50шт</t>
  </si>
  <si>
    <t>https://browmart.ru/catalog/permanentnyy_makiyazh/igly_3r_odnorazovye_sterilnye_50sht/</t>
  </si>
  <si>
    <t>https://yadi.sk/d/YyOjD7LVh3ppZQ</t>
  </si>
  <si>
    <t>4620021331349</t>
  </si>
  <si>
    <t>Наконечники 3R для игл одноразовые стерильные — 50шт</t>
  </si>
  <si>
    <t>https://browmart.ru/catalog/permanentnyy_makiyazh/nakonechniki_3r_dlya_igl_odnorazovye_sterilnye_50sht/</t>
  </si>
  <si>
    <t>https://yadi.sk/d/cI_q6EdVXa2qaA</t>
  </si>
  <si>
    <t>4620021330465</t>
  </si>
  <si>
    <t>Water, Phytic Acid, Lactic Acid, Xantham gum, Stearyl Alcohol, Mineral Oil, Hexylresoricinol, Emblica Extract, Ethoxydiglycol</t>
  </si>
  <si>
    <t>Хранить при температуре от -5 °С до 26 °, в сухом, темном месте. Беречь от детей</t>
  </si>
  <si>
    <t>• Избегать попадания в глаза. 
• Противопоказан при кожных заболеваниях и повреждениях, нарушении свертываемости крови, аллергических реакциях, злокачественных заболеваниях, диабете, тяжелых иммунодефицитных состояниях, эпиленсии, любых хронических болезнях в период обострения. 
• Проводить процедуру строго по инструкции. 
• После проведения процедуры нельзя мочить, чесать и прикасатья грязными руками. Не использовать во время заживления восстанавливающие крема и мази.</t>
  </si>
  <si>
    <t>1 Step Remover, 2 мл — 5шт</t>
  </si>
  <si>
    <t>https://browmart.ru/catalog/permanentnyy_makiyazh/sostav_1_permanent_tattoo_remover_1_step_biolique_professional/</t>
  </si>
  <si>
    <t>https://yadi.sk/d/G7J5ukhca8jIwg</t>
  </si>
  <si>
    <t>https://yadi.sk/i/pDSMfSnz3HLIfw</t>
  </si>
  <si>
    <t>Состав предназначен для разрыхления рогового слоя кожи и точечного уничтожения пигмента. Содержит фитиновую кислоту и экстрак эмблики. В зависимости от разных факторов: возраста, залегания пигмента и глубины введения, может потребоваться до 8 процедур. В упаковке 5 индивидуальных саше по 2мл.</t>
  </si>
  <si>
    <t>Состав предназначен для разрыхления рогового слоя кожи и точечного уничтожения пигмента. Содержит фитиновую кислоту и экстрак эмблики. В зависимости от разных факторов: возраста, залегания пигмента и глубины введения, может потребоваться до 8 процедур. В упаковке 5 индивидуальных саше по 2мл.
Способ применения:
Перед началом процедуры очистите кожу от макияжа мицелярной водой, затем хлоргексидином. После такого как установите барьерную защиту на машинку, открутите рукав и вставьте иголочку в иглодержатель. Наденьте рукав и зафиксируйте его, затем установите типс (наконечник). Урегулируйте вылет иглы, иголочка не должна выходить из носика больше чем на 0,25 мм, чтобы сильно не травмировать кожу. При использовании биоремувера Биолик анестетик не требуется, чтобы понимать как глубоко входит иголочка.
Составы можно набирать из ёмкости или сразу капать на кожу. Нанесите Состав №1 немного шире, чем лежит сам пигмент. Состав действует как пилинг, проникая в эпидермис. Время экспозиции 3-4 мин, в зависимости от залегания пигмента. Если удаляете перманент, то держите 3 мин; если удаляете татуировку, то 4 мин. Вводить Состав №1 можно точечно, когда видны волоски, или круговыми движениями. В процессе работы, можно наносить еще немного состава микробрашем. Время работы с первым составом не более 15 минут. После чего, состав убирается сухим ватным диском.
Меры предосторожности:  
• Избегать попадания в глаза. 
• Противопоказан при кожных заболеваниях и повреждениях, нарушении свертываемости крови, аллергических реакциях, злокачественных заболеваниях, диабете, тяжелых иммунодефицитных состояниях, эпиленсии, любых хронических болезнях в период обострения. 
• Проводить процедуру строго по инструкции. 
• После проведения процедуры нельзя мочить, чесать и прикасатья грязными руками. Не использовать во время заживления восстанавливающие крема и мази.</t>
  </si>
  <si>
    <t>Перед началом процедуры очистите кожу от макияжа мицелярной водой, затем хлоргексидином. После такого как установите барьерную защиту на машинку, открутите рукав и вставьте иголочку в иглодержатель. Наденьте рукав и зафиксируйте его, затем установите типс (наконечник). Урегулируйте вылет иглы, иголочка не должна выходить из носика больше чем на 0,25 мм, чтобы сильно не травмировать кожу. При использовании биоремувера Биолик анестетик не требуется, чтобы понимать как глубоко входит иголочка.
Составы можно набирать из ёмкости или сразу капать на кожу. Нанесите Состав №1 немного шире, чем лежит сам пигмент. Состав действует как пилинг, проникая в эпидермис. Время экспозиции 3-4 мин, в зависимости от залегания пигмента. Если удаляете перманент, то держите 3 мин; если удаляете татуировку, то 4 мин. Вводить Состав №1 можно точечно, когда видны волоски, или круговыми движениями. В процессе работы, можно наносить еще немного состава микробрашем. Время работы с первым составом не более 15 минут. После чего, состав убирается сухим ватным диском.</t>
  </si>
  <si>
    <t>4620021330472</t>
  </si>
  <si>
    <t>Water, Oleate Potassium, Potassic Cocoate, Glycerin, Jojoba Oil, Vitamin E</t>
  </si>
  <si>
    <t>2 Step Remover, 2 мл — 5шт</t>
  </si>
  <si>
    <t>https://browmart.ru/catalog/permanentnyy_makiyazh/sostav_2_permanent_tattoo_remover_2_step_biolique_professional/</t>
  </si>
  <si>
    <t>https://yadi.sk/d/iGIBcUh-6OBP3Q</t>
  </si>
  <si>
    <t>Состав выводит и нейтрализует все кислоты, приводит рН к норме и запускает регенерацию кожи. В зависимости от разных факторов: возраста, залегания пигмента и глубины введения, может потребоваться до 8 процедур. В упаковке 5 индивидуальных саше по 2мл.</t>
  </si>
  <si>
    <t>Состав выводит и нейтрализует все кислоты, приводит рН к норме и запускает регенерацию кожи. В зависимости от разных факторов: возраста, залегания пигмента и глубины введения, может потребоваться до 8 процедур. В упаковке 5 индивидуальных саше по 2мл.
Способ применения:
Нанесите Состав №2 микрощеточкой. Составы можно набирать из ёмкости или сразу капать на кожу. Работайте той же самой иголочкой и носиком, предварительно очистив их о ватный диск. Принцип работы такой же как и с Составом №1, точечно (аккуратно на височной области при процедуре бровей) или круговыми движениями. Возможно легкое жжение. Состав немного вспенивается, из-за высокой рН 8. Работаете Составом №2 15 мин, но не более. На зонах с более ярким цветом делаете больше проходов.
Возможно изменение цвета состава, так как организм уже отторгает частичный пигмент, который залегает в верхних слоях кожи. Если Вы проработали всю зону, а время еще осталось, чтобы не травмировать кожу, можно оставить состав "долежать" до истечения времени. Уберите остатки сухим ватным диском.
Меры предосторожности:  
• Избегать попадания в глаза. 
• Противопоказан при кожных заболеваниях и повреждениях, нарушении свертываемости крови, аллергических реакциях, злокачественных заболеваниях, диабете, тяжелых иммунодефицитных состояниях, эпиленсии, любых хронических болезнях в период обострения. 
• Проводить процедуру строго по инструкции. 
• После проведения процедуры нельзя мочить, чесать и прикасатья грязными руками. Не использовать во время заживления восстанавливающие крема и мази.</t>
  </si>
  <si>
    <t>Нанесите Состав №2 микрощеточкой. Составы можно набирать из ёмкости или сразу капать на кожу. Работайте той же самой иголочкой и носиком, предварительно очистив их о ватный диск. Принцип работы такой же как и с Составом №1, точечно (аккуратно на височной области при процедуре бровей) или круговыми движениями. Возможно легкое жжение. Состав немного вспенивается, из-за высокой рН 8. Работаете Составом №2 15 мин, но не более. На зонах с более ярким цветом делаете больше проходов.
Возможно изменение цвета состава, так как организм уже отторгает частичный пигмент, который залегает в верхних слоях кожи. Если Вы проработали всю зону, а время еще осталось, чтобы не травмировать кожу, можно оставить состав "долежать" до истечения времени. Уберите остатки сухим ватным диском.</t>
  </si>
  <si>
    <t>4620021330489</t>
  </si>
  <si>
    <t>• Избегать попадания в глаза. 
• Противопоказан при кожных заболеваниях и повреждениях,  нарушении свертываемости крови, аллергических реакциях, злокачественных заболеваниях, диабете, тяжелых иммунодефицитных состояниях, эпиленсии, любых хронических болезнях в период обострения. 
• Проводить процедуру строго по инструкции. 
• После проведения процедуры нельзя мочить, чесать и прикасатья грязными руками.  Не использовать во время заживления восстанавливающие крема и мази.</t>
  </si>
  <si>
    <t>3 Step Remover, 2 мл — 5шт</t>
  </si>
  <si>
    <t>https://browmart.ru/catalog/permanentnyy_makiyazh/sostav_3_permanent_tattoo_remover_3_step_biolique_professional/</t>
  </si>
  <si>
    <t>https://yadi.sk/d/DaQV81hPEheCHQ</t>
  </si>
  <si>
    <t xml:space="preserve">Помогает коже быстрее восстановиться, увлажняет и оказывает противовоспалительный эффект. Используется в качестве домашнего ухода. В упаковке 5 индивидуальных саше по 2мл.
</t>
  </si>
  <si>
    <t>Помогает коже быстрее восстановиться, увлажняет и оказывает противовоспалительный эффект. Используется в качестве домашнего ухода. В упаковке 5 индивидуальных саше по 2мл.
Способ применения:
Нанесите Состав №3 и распределите по рабочей зоне. Уберите лишнее с кожи. Нужно применять этот состав с первого дня процедуры, ежедневно 1 раз в день, желательно вечером, на сухую кожу весь период выведения пигмента. Использовать препарат не менее 5 дней, пока идет необходимая регенерация тканей. Во время заживления восстанавливающие крема и мази лучше не использовать, т.к. идет процесс подтяжки пигмента к верхним слоям кожи за счет Состава №3.
После процедуры биоремувера можно пользоваться декоративной косметикой. Повторять процедуру каждые 4 недели до значительно осветления или до полного удаления пигмента.
Меры предосторожности:  
• Избегать попадания в глаза. 
• Противопоказан при кожных заболеваниях и повреждениях,  нарушении свертываемости крови, аллергических реакциях, злокачественных заболеваниях, диабете, тяжелых иммунодефицитных состояниях, эпиленсии, любых хронических болезнях в период обострения. 
• Проводить процедуру строго по инструкции. 
• После проведения процедуры нельзя мочить, чесать и прикасатья грязными руками.  Не использовать во время заживления восстанавливающие крема и мази.</t>
  </si>
  <si>
    <t>Нанесите Состав №3 и распределите по рабочей зоне. Уберите лишнее с кожи. Нужно применять этот состав с первого дня процедуры, ежедневно 1 раз в день, желательно вечером, на сухую кожу весь период выведения пигмента. Использовать препарат не менее 5 дней, пока идет необходимая регенерация тканей. Во время заживления восстанавливающие крема и мази лучше не использовать, т.к. идет процесс подтяжки пигмента к верхним слоям кожи за счет Состава №3.
После процедуры биоремувера можно пользоваться декоративной косметикой. Повторять процедуру каждые 4 недели до значительно осветления или до полного удаления пигмента.</t>
  </si>
  <si>
    <t>4620021330458</t>
  </si>
  <si>
    <t>1 Step Remover: Water, Phytic Acid, Lactic Acid, Xantham gum, Stearyl Alcohol, Mineral Oil, Hexylresoricinol, Emblica Extract, Ethoxydiglycol, 2 Step Remover: Water, Oleate Potassium, Potassic Cocoate, Glycerin, Jojoba Oil, Vitamin E, 3 Step Remover: Water, Oleate Potassium, Potassic Cocoate, Glycerin, Jojoba Oil, Vitamin E</t>
  </si>
  <si>
    <t>1 Step Remover, 2 мл — 5шт;
2 Step Remover, 2 мл — 5шт;
3 Step Remover, 2 мл — 5шт</t>
  </si>
  <si>
    <t>https://browmart.ru/catalog/permanentnyy_makiyazh/nabor_trekhkomponentnyy_bio_remuver_permanent_tattoo_remover_biolique_professional/</t>
  </si>
  <si>
    <t>https://yadi.sk/d/ESnr71EP3e_0Yw</t>
  </si>
  <si>
    <t>Био-ремувер Permanent Tattoo Remover BIOLIQUE PROFESSIONAL – натуральный состав для безболезненного выведения красящего пигмента. Данный продукт является инновационным на рынке косметологии, разработан компанией "INNOVATOR COSMETICS" с учетом международного опыта специалистов в области косметологии.</t>
  </si>
  <si>
    <t>В состав набора входят:
• Состав 1 Step Remover (5 монодоз по 2 мл)
• Состав 2 Step Remover (5 монодоз по 2 мл)
• Состав 3 Step Remover (5 монодоз по 2 мл)
ХАРАКТЕРИСТИКИ
Био-ремувер Permanent Tattoo Remover BIOLIQUE PROFESSIONAL – натуральный состав для безболезненного выведения красящего пигмента. Данный продукт является инновационным на рынке косметологии, разработан компанией "INNOVATOR COSMETICS" с учетом международного опыта специалистов в области косметологии.
В основе процесса выведения красящего пигмента лежит биохимическая реакция, при которой не разрушаются капсулы красящего вещества, а происходит их извлечение и выведение из организма в неизменном виде. Составы суспензии и красящего пигмента вступают в реакцию, затем легко выводятся с помощью лимфатической системы организма.
Био-ремувер Permanent Tattoo Remover BIOLIQUE PROFESSIONAL предназначен для деликатного выведения и коррекции перманентного макияжа, татуировок не зависимо от их срока давности.
Преимущества ремувера Permanent Tattoo Remover BIOLIQUE PROFESSIONAL :
В состав ремувера входят природные компоненты
фитиновая кислота, молочная кислота, минеральное масло, экстракт эмблики, какао, масло жожоба, витамин Е
Высокая эффективность продукта
Безопасное удаление всех оттенков пигмента на 99,9%
Положительный результат уже после первой процедуры
Комфортная безболезненная процедура без применения анестезии
Универсальное использование ремувера
Во время проведения процедуры перманентного макияжа, посткоррекция перманентного макияжа, выведение татуировок.
Не требует особого ухода после процедуры
Клиент может сразу продолжить вести привычный образ жизни: умываться и пользоваться декоративной косметикой
Продолжительный срок годности продукта
Срок годности составляет 3 года, после вскрытия упаковки 3 года
ВНИМАНИЕ!!!
Био-ремувер Permanent Tattoo Remover BIOLIQUE PROFESSIONAL предназначен только для профессионального использования.
Количество процедур определяет мастер.
Для работы с данным продуктом необходимо внимательно ознакомится с инструкцией препарата или пройти специальный обучающий курс Innovator Beauty Academy.</t>
  </si>
  <si>
    <t>Перед началом процедуры очистите кожу от макияжа мицелярной водой, затем хлоргексидином. После такого как установите барьерную защиту на машинку, открутите рукав и вставьте иголочку в иглодержатель. Наденьте рукав и зафиксируйте его, затем установите типс (наконечник). Урегулируйте вылет иглы, иголочка не должна выходить из носика больше чем на 0,25 мм, чтобы сильно не травмировать кожу. При использовании биоремувера Биолик анестетик не требуется, чтобы понимать как глубоко входит иголочка.
Составы можно набирать из ёмкости или сразу капать на кожу. Нанесите Состав №1 немного шире, чем лежит сам пигмент. Состав действует как пилинг, проникая в эпидермис. Время экспозиции 3-4 мин, в зависимости от залегания пигмента. Если удаляете перманент, то держите 3 мин; если удаляете татуировку, то 4 мин. Вводить Состав №1 можно точечно, когда видны волоски, или круговыми движениями. В процессе работы, можно наносить еще немного состава микробрашем. Время работы с первым составом не более 15 минут. После чего, состав убирается сухим ватным диском.
Нанесите Состав №2 микрощеточкой. Составы можно набирать из ёмкости или сразу капать на кожу. Работайте той же самой иголочкой и носиком, предварительно очистив их о ватный диск. Принцип работы такой же как и с Составом №1, точечно (аккуратно на височной области при процедуре бровей) или круговыми движениями. Возможно легкое жжение. Состав немного вспенивается, из-за высокой рН 8. Работаете Составом №2 15 мин, но не более. На зонах с более ярким цветом делаете больше проходов.
Возможно изменение цвета состава, так как организм уже отторгает частичный пигмент, который залегает в верхних слоях кожи. Если Вы проработали всю зону, а время еще осталось, чтобы не травмировать кожу, можно оставить состав "долежать" до истечения времени. Уберите остатки сухим ватным диском.
Нанесите Состав №3 и распределите по рабочей зоне. Уберите лишнее с кожи. Нужно применять этот состав с первого дня процедуры, ежедневно 1 раз в день, желательно вечером, на сухую кожу весь период выведения пигмента. Использовать препарат не менее 5 дней, пока идет необходимая регенерация тканей. Во время заживления восстанавливающие крема и мази лучше не использовать, т.к. идет процесс подтяжки пигмента к верхним слоям кожи за счет Состава №3.
После процедуры биоремувера можно пользоваться декоративной косметикой. Повторять процедуру каждые 4 недели до значительно осветления или до полного удаления пигмента.</t>
  </si>
  <si>
    <t>Synthetic Gloss Monofiber</t>
  </si>
  <si>
    <t>Хранить при температуре от +5º C до +25º C вдали от отопительных приборов, в сухом, прохладном, недоступном для детей месте.</t>
  </si>
  <si>
    <t>Ресницы MAYAMY SILK 16 линий L 0,07 8 мм — 1 шт</t>
  </si>
  <si>
    <t>https://browmart.ru/catalog/narashchivanie_resnits/resnitsy_mayamy/resnitsy_mayamy_standart/</t>
  </si>
  <si>
    <t>https://yadi.sk/d/Rw8Y9tpGBdn1-A</t>
  </si>
  <si>
    <t>https://yadi.sk/i/H00TgSLopI_lvg</t>
  </si>
  <si>
    <t>Палетка включает в себя 16 линий черных ресниц на удобных для наращивания лентах. Ресницы MAYAMY изготовлены по уникальной технологии «SHOCKt°emp», что делает их мягкими до самых кончиков и устойчивыми к влажности. А специальное покрытие создает равномерный черный тон без проблесков.</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</si>
  <si>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</si>
  <si>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16 линий</t>
  </si>
  <si>
    <t>SILK</t>
  </si>
  <si>
    <t>L</t>
  </si>
  <si>
    <t>0,07</t>
  </si>
  <si>
    <t>8 мм</t>
  </si>
  <si>
    <t>Ресницы MAYAMY SILK 16 линий L 0,07 9 мм — 1 шт</t>
  </si>
  <si>
    <t>https://yadi.sk/d/59oewbumqsD0Uw</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</si>
  <si>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</si>
  <si>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9 мм</t>
  </si>
  <si>
    <t>Ресницы MAYAMY SILK 16 линий L 0,07 10 мм  — 1 шт</t>
  </si>
  <si>
    <t>https://yadi.sk/d/6sTORrqyxNGrMg</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</si>
  <si>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</si>
  <si>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10 мм</t>
  </si>
  <si>
    <t>Ресницы MAYAMY SILK 16 линий L 0,07 11 мм — 1 шт</t>
  </si>
  <si>
    <t>https://yadi.sk/d/6whm21MMxMZw9w</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</si>
  <si>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</si>
  <si>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11 мм</t>
  </si>
  <si>
    <t>Ресницы MAYAMY SILK 16 линий L 0,07 12 мм — 1 шт</t>
  </si>
  <si>
    <t>https://yadi.sk/d/h2K7kpfZVi4_vg</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</si>
  <si>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</si>
  <si>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12 мм</t>
  </si>
  <si>
    <t>Ресницы MAYAMY SILK 16 линий L 0,07 13 мм — 1 шт</t>
  </si>
  <si>
    <t>https://yadi.sk/d/nb1XlDctvBB9kw</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</si>
  <si>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</si>
  <si>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13 мм</t>
  </si>
  <si>
    <t>Ресницы MAYAMY SILK 16 линий L+ 0,07 8 мм — 1 шт</t>
  </si>
  <si>
    <t>https://yadi.sk/d/2v5QNb_RBfPuCQ</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</si>
  <si>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</si>
  <si>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L+</t>
  </si>
  <si>
    <t>Ресницы MAYAMY SILK 16 линий L+ 0,07 9 мм — 1 шт</t>
  </si>
  <si>
    <t>https://yadi.sk/d/rJj_CLRZxB1kKg</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</si>
  <si>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</si>
  <si>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L+ 0,07 10 мм — 1 шт</t>
  </si>
  <si>
    <t>https://yadi.sk/d/1aBF-7KHvbTcCQ</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</si>
  <si>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</si>
  <si>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L+ 0,07 11 мм — 1 шт</t>
  </si>
  <si>
    <t>https://yadi.sk/d/bRhMwMYUAYUzCw</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</si>
  <si>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</si>
  <si>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L+ 0,07 12 мм — 1 шт</t>
  </si>
  <si>
    <t>https://yadi.sk/d/MV06xUqq1uennA</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</si>
  <si>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</si>
  <si>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L+ 0,07 13 мм — 1 шт</t>
  </si>
  <si>
    <t>https://yadi.sk/d/3Yo4wu0Dfah1Xw</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</si>
  <si>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</si>
  <si>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6 мм — 1 шт</t>
  </si>
  <si>
    <t>https://yadi.sk/d/QFD6VDUNmWH3JA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</si>
  <si>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</si>
  <si>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C</t>
  </si>
  <si>
    <t>6 мм</t>
  </si>
  <si>
    <t>Ресницы MAYAMY SILK 16 линий С 0,05 7 мм — 1 шт</t>
  </si>
  <si>
    <t>https://yadi.sk/d/AkL_hThGV_8jNQ</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</si>
  <si>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</si>
  <si>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7 мм</t>
  </si>
  <si>
    <t>Ресницы MAYAMY SILK 16 линий С 0,05 8 мм — 1 шт</t>
  </si>
  <si>
    <t>https://yadi.sk/d/85JUdy_gWufYJA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</si>
  <si>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</si>
  <si>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9 мм — 1 шт</t>
  </si>
  <si>
    <t>https://yadi.sk/d/gbNXMuTYuR1jeg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</si>
  <si>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</si>
  <si>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10 мм — 1 шт</t>
  </si>
  <si>
    <t>https://yadi.sk/d/UrjO1PJObOdiqg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</si>
  <si>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</si>
  <si>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11 мм — 1 шт</t>
  </si>
  <si>
    <t>https://yadi.sk/d/2qMKwa6PTCNGBA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</si>
  <si>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</si>
  <si>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12 мм — 1 шт</t>
  </si>
  <si>
    <t>https://yadi.sk/d/-iWWV28R1cc4PA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</si>
  <si>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</si>
  <si>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13 мм — 1 шт</t>
  </si>
  <si>
    <t>https://yadi.sk/d/V94Jc3HzBZ4-wg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</si>
  <si>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</si>
  <si>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6 мм — 1 шт</t>
  </si>
  <si>
    <t>https://yadi.sk/d/JoMv04lSngJU9Q</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</si>
  <si>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</si>
  <si>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7 мм — 1 шт</t>
  </si>
  <si>
    <t>https://yadi.sk/d/wst15o4LD7z2bg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</si>
  <si>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</si>
  <si>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8 мм — 1 шт</t>
  </si>
  <si>
    <t>https://yadi.sk/d/zQbqWGSAxWmzTw</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</si>
  <si>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</si>
  <si>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9 мм — 1 шт</t>
  </si>
  <si>
    <t>https://yadi.sk/d/gzrDmh9W22p1cQ</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</si>
  <si>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</si>
  <si>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10 мм — 1 шт</t>
  </si>
  <si>
    <t>https://yadi.sk/d/TvNAtJwrh2nyhg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</si>
  <si>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</si>
  <si>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11 мм — 1 шт</t>
  </si>
  <si>
    <t>https://yadi.sk/d/oCw9u4s4CX1NwA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</si>
  <si>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</si>
  <si>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12 мм — 1 шт</t>
  </si>
  <si>
    <t>https://yadi.sk/d/04Orr6PMiQZpwg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</si>
  <si>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</si>
  <si>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13 мм — 1 шт</t>
  </si>
  <si>
    <t>https://yadi.sk/d/TmGNBDmV8m9IIA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</si>
  <si>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</si>
  <si>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6 мм — 1 шт</t>
  </si>
  <si>
    <t>https://yadi.sk/d/VLewfewPMrxqHQ</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</si>
  <si>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</si>
  <si>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0,10</t>
  </si>
  <si>
    <t>Ресницы MAYAMY SILK 16 линий С 0,1 7 мм — 1 шт</t>
  </si>
  <si>
    <t>https://yadi.sk/d/0Dvvd_nFTE8jlA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</si>
  <si>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</si>
  <si>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8 мм — 1 шт</t>
  </si>
  <si>
    <t>https://yadi.sk/d/NZxQtyDyVKw6og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</si>
  <si>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</si>
  <si>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9 мм — 1 шт</t>
  </si>
  <si>
    <t>https://yadi.sk/d/Ya9W2B5lUiQ3gA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</si>
  <si>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</si>
  <si>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10 мм — 1 шт</t>
  </si>
  <si>
    <t>https://yadi.sk/d/QKtsf2n7zbMX-Q</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</si>
  <si>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</si>
  <si>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11 мм — 1 шт</t>
  </si>
  <si>
    <t>https://yadi.sk/d/Mb0F9m8MZquqTg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</si>
  <si>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</si>
  <si>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12 мм — 1 шт</t>
  </si>
  <si>
    <t>https://yadi.sk/d/02XIlVSR4Gnqvg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</si>
  <si>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</si>
  <si>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 13 мм — 1 шт</t>
  </si>
  <si>
    <t>https://yadi.sk/d/_eyxpRyOLgVWrg</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</si>
  <si>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</si>
  <si>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6 мм — 1 шт</t>
  </si>
  <si>
    <t>https://yadi.sk/d/zgbuYgsf-7Akdg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</si>
  <si>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</si>
  <si>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D</t>
  </si>
  <si>
    <t>Ресницы MAYAMY SILK 16 линий D 0,05 7 мм — 1 шт</t>
  </si>
  <si>
    <t>https://yadi.sk/d/vqtbW1SQ2WgojA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</si>
  <si>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</si>
  <si>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8 мм — 1 шт</t>
  </si>
  <si>
    <t>https://yadi.sk/d/RyMhGdlzr1iuqA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</si>
  <si>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</si>
  <si>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9 мм — 1 шт</t>
  </si>
  <si>
    <t>https://yadi.sk/d/Zwyn_gKvu_O38w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</si>
  <si>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</si>
  <si>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10 мм — 1 шт</t>
  </si>
  <si>
    <t>https://yadi.sk/d/vSxFDRVxnCZjMg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</si>
  <si>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</si>
  <si>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11 мм — 1 шт</t>
  </si>
  <si>
    <t>https://yadi.sk/d/4rWap0TdrWhJgg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</si>
  <si>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</si>
  <si>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12 мм — 1 шт</t>
  </si>
  <si>
    <t>https://yadi.sk/d/pO9D1Z6HnhZ7Sw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</si>
  <si>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</si>
  <si>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13 мм — 1 шт</t>
  </si>
  <si>
    <t>https://yadi.sk/d/LPNe05EXdSUiqA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</si>
  <si>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</si>
  <si>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6 мм — 1 шт</t>
  </si>
  <si>
    <t>https://yadi.sk/d/E3APsLXKhYRE8w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</si>
  <si>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</si>
  <si>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7 мм — 1 шт</t>
  </si>
  <si>
    <t>https://yadi.sk/d/03dYaf0sStvaLQ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</si>
  <si>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</si>
  <si>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8 мм — 1 шт</t>
  </si>
  <si>
    <t>https://yadi.sk/d/1w5-kFUTCW_rEQ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</si>
  <si>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</si>
  <si>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9 мм — 1 шт</t>
  </si>
  <si>
    <t>https://yadi.sk/d/fE_6YVbyPpM0uA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</si>
  <si>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</si>
  <si>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10 мм — 1 шт</t>
  </si>
  <si>
    <t>https://yadi.sk/d/wLDxjfW2RMahvA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</si>
  <si>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</si>
  <si>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11 мм — 1 шт</t>
  </si>
  <si>
    <t>https://yadi.sk/d/YUhJUp5jlTZDpg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</si>
  <si>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</si>
  <si>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12 мм — 1 шт</t>
  </si>
  <si>
    <t>https://yadi.sk/d/aaPFiMSFzUxwyg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</si>
  <si>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</si>
  <si>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13 мм — 1 шт</t>
  </si>
  <si>
    <t>https://yadi.sk/d/aHa5YABtnwXsAg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</si>
  <si>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</si>
  <si>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6 мм — 1 шт</t>
  </si>
  <si>
    <t>https://yadi.sk/d/YyoeteKoaxEXgQ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</si>
  <si>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</si>
  <si>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7 мм — 1 шт</t>
  </si>
  <si>
    <t>https://yadi.sk/d/kbX1Ek4Sk-lN0Q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</si>
  <si>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</si>
  <si>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8 мм — 1 шт</t>
  </si>
  <si>
    <t>https://yadi.sk/d/LL8VQuN1swjWtw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</si>
  <si>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</si>
  <si>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9 мм — 1 шт</t>
  </si>
  <si>
    <t>https://yadi.sk/d/8FV1tI8-cnB33A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</si>
  <si>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</si>
  <si>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10 мм — 1 шт</t>
  </si>
  <si>
    <t>https://yadi.sk/d/_J1P_d_AWe_sWQ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</si>
  <si>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</si>
  <si>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11 мм — 1 шт</t>
  </si>
  <si>
    <t>https://yadi.sk/d/ENROV-COkZhr-w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</si>
  <si>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</si>
  <si>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12 мм — 1 шт</t>
  </si>
  <si>
    <t>https://yadi.sk/d/1RHnRtP2YG2_VA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</si>
  <si>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</si>
  <si>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 13 мм — 1 шт</t>
  </si>
  <si>
    <t>https://yadi.sk/d/IY9FjXbRJonwCA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</si>
  <si>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</si>
  <si>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0,05 MIX 2 — 1 шт</t>
  </si>
  <si>
    <t>https://browmart.ru/catalog/narashchivanie_resnits/resnitsy_mayamy/resnitsy_mayamy_mix/</t>
  </si>
  <si>
    <t>https://yadi.sk/d/iwrwKEyRjJLTNA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</si>
  <si>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0,05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</si>
  <si>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MIX2: 
2 линии — 6мм;
2 линии — 8мм;
4 линии — 10мм;
2 линии — 11мм;
3 линии — 12мм;
1 линия — 13мм;
2 линии — 14мм.</t>
  </si>
  <si>
    <t>Ресницы MAYAMY SILK 16 линий L+ 0,07 MIX 3 — 1 шт</t>
  </si>
  <si>
    <t>https://yadi.sk/d/S9FGzD35eo8SXg</t>
  </si>
  <si>
    <t>Материал:
SILK — ресницы глубокого черного цвета, имеют глянцевый блеск и после наращивания выглядят очень ярко, выразительно и празднично.
Изгиб: 
L+ — промежуточный вариант между изгибами L и D, который также визуально открывает глаз. Оптимальный изгиб для клиентов с азиатским разрезом глаз или с глубоко посаженными глазами и для девушек, которые носят очки.
Толщина:
0,07
Состав микса MIX3: 
2 линии — 8мм;
3 линии — 9мм;
4 линии — 10мм;
3 линии — 11мм;
2 линия — 12мм;
1 линии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</si>
  <si>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MIX3: 
2 линии — 8мм;
3 линии — 9мм;
4 линии — 10мм;
3 линии — 11мм;
2 линия — 12мм;
1 линии — 13мм;
1 линия — 14мм.</t>
  </si>
  <si>
    <t>Ресницы MAYAMY SILK 16 линий L 0,07 MIX 3 — 1 шт</t>
  </si>
  <si>
    <t>https://yadi.sk/d/fXAgoIDUMdagEA</t>
  </si>
  <si>
    <t>Материал:
SILK — ресницы глубокого черного цвета, имеют глянцевый блеск и после наращивания выглядят очень ярко, выразительно и празднично.
Изгиб: 
L — особая форма изгиба с ровным основанием и закрученным кончиком позволяет сделать взгляд более открытым. Оптимальный изгиб для клиентов с азиатским разрезом глаз или с глубоко посаженными глазами и для девушек, которые носят очки.
Толщина:
0,07
Состав микса MIX3: 
2 линии — 8мм;
3 линии — 9мм;
4 линии — 10мм;
3 линии — 11мм;
2 линия — 12мм;
1 линии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</si>
  <si>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C 0,07 MIX 2 — 1 шт</t>
  </si>
  <si>
    <t>https://yadi.sk/d/9q85j64U_8b6Ow</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</si>
  <si>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</si>
  <si>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0,10 MIX 2 — 1 шт</t>
  </si>
  <si>
    <t>https://yadi.sk/d/cwjdgPBXxI3oAw</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</si>
  <si>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</si>
  <si>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MIX 2 — 1 шт</t>
  </si>
  <si>
    <t>https://yadi.sk/d/ARllKaQKSG37IQ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</si>
  <si>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</si>
  <si>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MIX 2 — 1 шт</t>
  </si>
  <si>
    <t>https://yadi.sk/d/WAznx2HZVb6sfA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</si>
  <si>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</si>
  <si>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0,10 MIX 2 — 1 шт</t>
  </si>
  <si>
    <t>https://yadi.sk/d/9vdNDCCtAUSOcQ</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</si>
  <si>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</si>
  <si>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CC 0,05 MIX 2 — 1 шт</t>
  </si>
  <si>
    <t>https://yadi.sk/d/fEtgOLXOY6lAbA</t>
  </si>
  <si>
    <t>Материал:
SILK — ресницы глубокого черного цвета, имеют глянцевый блеск и после наращивания выглядят очень ярко, выразительно и празднично.
Изгиб: 
CC — изгиб для открытого, распахнутого взгляда, предпочтителен для обладательниц глубоко посаженных глаз.
Толщина:
0,05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</si>
  <si>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CC</t>
  </si>
  <si>
    <t>Ресницы MAYAMY SILK 16 линий CC 0,07 MIX 2 — 1 шт</t>
  </si>
  <si>
    <t>https://yadi.sk/d/RUrf8sGXvN0i2w</t>
  </si>
  <si>
    <t>Материал:
SILK — ресницы глубокого черного цвета, имеют глянцевый блеск и после наращивания выглядят очень ярко, выразительно и празднично.
Изгиб: 
CC — изгиб для открытого, распахнутого взгляда, предпочтителен для обладательниц глубоко посаженных глаз.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</si>
  <si>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С 0,07 MIX  — 1 шт</t>
  </si>
  <si>
    <t>https://yadi.sk/d/Wk9N2oDluYS2MA</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</si>
  <si>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0,07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</si>
  <si>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MIX: 
2 линии — 8мм;
3 линии — 9мм;
4 линии — 10мм;
3 линии — 11мм;
2 линии — 12мм;
1 линия — 13мм;
1 линия — 14мм.</t>
  </si>
  <si>
    <t>Ресницы MAYAMY SILK 16 линий С 0,10 MIX  — 1 шт</t>
  </si>
  <si>
    <t>https://yadi.sk/d/M6wn_C3Ye2U87w</t>
  </si>
  <si>
    <t>Материал:
SILK — ресницы глубокого черного цвета, имеют глянцевый блеск и после наращивания выглядят очень ярко, выразительно и празднично.
Изгиб: 
C — плавный завиток для максимально естественного вида.
Толщина:
0,10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</si>
  <si>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0,05 MIX  — 1 шт</t>
  </si>
  <si>
    <t>https://yadi.sk/d/ygBOJK4XOfNWkw</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</si>
  <si>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0,05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</si>
  <si>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0,07 MIX  — 1 шт</t>
  </si>
  <si>
    <t>https://yadi.sk/d/xDEf536TbFtg_A</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</si>
  <si>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0,07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</si>
  <si>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D 0,10 MIX  — 1 шт</t>
  </si>
  <si>
    <t>https://yadi.sk/d/ueWH8Ez3jy9Wbg</t>
  </si>
  <si>
    <t>Материал:
SILK — ресницы глубокого черного цвета, имеют глянцевый блеск и после наращивания выглядят очень ярко, выразительно и празднично.
Изгиб: 
D — крутой завиток для кукольного эффекта.
Толщина:
0,10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</si>
  <si>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CC 0,05 MIX  — 1 шт</t>
  </si>
  <si>
    <t>https://yadi.sk/d/bUhB3TC6o8pS6g</t>
  </si>
  <si>
    <t>Материал:
SILK — ресницы глубокого черного цвета, имеют глянцевый блеск и после наращивания выглядят очень ярко, выразительно и празднично.
Изгиб: 
CC — изгиб для открытого, распахнутого взгляда, предпочтителен для обладательниц глубоко посаженных глаз.
Толщина:
0,05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</si>
  <si>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SILK 16 линий CC 0,07 MIX  — 1 шт</t>
  </si>
  <si>
    <t>https://yadi.sk/d/ae79ZyiLWZSQIA</t>
  </si>
  <si>
    <t>Материал:
SILK — ресницы глубокого черного цвета, имеют глянцевый блеск и после наращивания выглядят очень ярко, выразительно и празднично.
Изгиб: 
CC — изгиб для открытого, распахнутого взгляда, предпочтителен для обладательниц глубоко посаженных глаз.
Толщина:
0,07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</si>
  <si>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Synthetic Matt Monofiber</t>
  </si>
  <si>
    <t>Ресницы MAYAMY MINK 16 линий С 0,05 6 мм — 1 шт</t>
  </si>
  <si>
    <t>https://yadi.sk/d/I7CazZzXAb6npw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</si>
  <si>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</si>
  <si>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MINK</t>
  </si>
  <si>
    <t>Ресницы MAYAMY MINK 16 линий С 0,05 7 мм — 1 шт</t>
  </si>
  <si>
    <t>https://yadi.sk/d/pIa0id_9ep3ciQ</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</si>
  <si>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</si>
  <si>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8 мм — 1 шт</t>
  </si>
  <si>
    <t>https://yadi.sk/d/Z8G0aQaz296vZg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</si>
  <si>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</si>
  <si>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9 мм — 1 шт</t>
  </si>
  <si>
    <t>https://yadi.sk/d/FIh5GwmnBwtnmw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</si>
  <si>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</si>
  <si>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10 мм — 1 шт</t>
  </si>
  <si>
    <t>https://yadi.sk/d/L-Suhcd8IxBzQQ</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</si>
  <si>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</si>
  <si>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11 мм — 1 шт</t>
  </si>
  <si>
    <t>https://yadi.sk/d/qgKNna8J86PJAw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</si>
  <si>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</si>
  <si>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12 мм — 1 шт</t>
  </si>
  <si>
    <t>https://yadi.sk/d/whsgs4L3YeuI2w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</si>
  <si>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</si>
  <si>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13 мм — 1 шт</t>
  </si>
  <si>
    <t>https://yadi.sk/d/bVXMS84nPflnwQ</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</si>
  <si>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</si>
  <si>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6 мм — 1 шт</t>
  </si>
  <si>
    <t>https://yadi.sk/d/6ccrYIjyc8yD1g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</si>
  <si>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</si>
  <si>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7 мм — 1 шт</t>
  </si>
  <si>
    <t>https://yadi.sk/d/yT4gxMP9MhOmcA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</si>
  <si>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</si>
  <si>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8 мм — 1 шт</t>
  </si>
  <si>
    <t>https://yadi.sk/d/YW2Ofpf6lhtpow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</si>
  <si>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</si>
  <si>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9 мм — 1 шт</t>
  </si>
  <si>
    <t>https://yadi.sk/d/ksAxa9u_iuRtIg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</si>
  <si>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</si>
  <si>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10 мм — 1 шт</t>
  </si>
  <si>
    <t>https://yadi.sk/d/DJKJSzVOk3dyTw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</si>
  <si>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</si>
  <si>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11 мм — 1 шт</t>
  </si>
  <si>
    <t>https://yadi.sk/d/nh-YvqN_ZfL7KA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</si>
  <si>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</si>
  <si>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12 мм — 1 шт</t>
  </si>
  <si>
    <t>https://yadi.sk/d/D0_7fzLObHlSjA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</si>
  <si>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</si>
  <si>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13 мм — 1 шт</t>
  </si>
  <si>
    <t>https://yadi.sk/d/Tax0WZKCU3IrUA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</si>
  <si>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</si>
  <si>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6 мм — 1 шт</t>
  </si>
  <si>
    <t>https://yadi.sk/d/mWqcjpRUINlsBQ</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</si>
  <si>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</si>
  <si>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7 мм — 1 шт</t>
  </si>
  <si>
    <t>https://yadi.sk/d/wMVt_Ip-7LlgCw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</si>
  <si>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</si>
  <si>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8 мм — 1 шт</t>
  </si>
  <si>
    <t>https://yadi.sk/d/4DSGQTfQ6StqBA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</si>
  <si>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</si>
  <si>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9 мм — 1 шт</t>
  </si>
  <si>
    <t>https://yadi.sk/d/jmuggMbGDB9LMg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</si>
  <si>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</si>
  <si>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10 мм — 1 шт</t>
  </si>
  <si>
    <t>https://yadi.sk/d/US23FAGxh_tKrw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</si>
  <si>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</si>
  <si>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11 мм — 1 шт</t>
  </si>
  <si>
    <t>https://yadi.sk/d/D5K7sbv0UdSwfg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</si>
  <si>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</si>
  <si>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12 мм — 1 шт</t>
  </si>
  <si>
    <t>https://yadi.sk/d/fT7-tl7_Lm3lFw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</si>
  <si>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</si>
  <si>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13 мм — 1 шт</t>
  </si>
  <si>
    <t>https://yadi.sk/d/jMaw-wxKbp3Mcw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</si>
  <si>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</si>
  <si>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6 мм — 1 шт</t>
  </si>
  <si>
    <t>https://yadi.sk/d/ltn1qSfLczFLeA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</si>
  <si>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</si>
  <si>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0,12</t>
  </si>
  <si>
    <t>Ресницы MAYAMY MINK 16 линий С 0,12 7 мм — 1 шт</t>
  </si>
  <si>
    <t>https://yadi.sk/d/8Kgv5LvGg2E4cw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</si>
  <si>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</si>
  <si>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8 мм — 1 шт</t>
  </si>
  <si>
    <t>https://yadi.sk/d/VC5P8P322Ng77g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</si>
  <si>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</si>
  <si>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9 мм — 1 шт</t>
  </si>
  <si>
    <t>https://yadi.sk/d/qnXQBx2Vur7QUA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</si>
  <si>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</si>
  <si>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10 мм — 1 шт</t>
  </si>
  <si>
    <t>https://yadi.sk/d/BwXgTEWY45f4Ow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</si>
  <si>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</si>
  <si>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11 мм — 1 шт</t>
  </si>
  <si>
    <t>https://yadi.sk/d/gp5cRMKvB_S9Yw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</si>
  <si>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</si>
  <si>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12 мм — 1 шт</t>
  </si>
  <si>
    <t>https://yadi.sk/d/XYfu8UpctE3uNg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</si>
  <si>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</si>
  <si>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13 мм — 1 шт</t>
  </si>
  <si>
    <t>https://yadi.sk/d/ip5fpovHXJQ3-w</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</si>
  <si>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</si>
  <si>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6 мм — 1 шт</t>
  </si>
  <si>
    <t>https://yadi.sk/d/QvwxZA9YBTuFLw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</si>
  <si>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</si>
  <si>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7 мм — 1 шт</t>
  </si>
  <si>
    <t>https://yadi.sk/d/A3ilGb-CKiexYw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</si>
  <si>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</si>
  <si>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8 мм — 1 шт</t>
  </si>
  <si>
    <t>https://yadi.sk/d/GHnfy-d7WsY5LA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</si>
  <si>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</si>
  <si>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9 мм — 1 шт</t>
  </si>
  <si>
    <t>https://yadi.sk/d/z2z8hX_2dqYFAQ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</si>
  <si>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</si>
  <si>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10 мм — 1 шт</t>
  </si>
  <si>
    <t>https://yadi.sk/d/zfbNqh_SimiW7Q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</si>
  <si>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</si>
  <si>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11 мм — 1 шт</t>
  </si>
  <si>
    <t>https://yadi.sk/d/tx-x5VueG4y4Tg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</si>
  <si>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</si>
  <si>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12 мм — 1 шт</t>
  </si>
  <si>
    <t>https://yadi.sk/d/2wZ6x_DHDyIpTQ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</si>
  <si>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</si>
  <si>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13 мм — 1 шт</t>
  </si>
  <si>
    <t>https://yadi.sk/d/bynwcZs6iJFfuA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</si>
  <si>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</si>
  <si>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6 мм — 1 шт</t>
  </si>
  <si>
    <t>https://yadi.sk/d/oRNYVYzmsHo74A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</si>
  <si>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</si>
  <si>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7 мм — 1 шт</t>
  </si>
  <si>
    <t>https://yadi.sk/d/YS9Kc1U1kJHSrw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</si>
  <si>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</si>
  <si>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8 мм — 1 шт</t>
  </si>
  <si>
    <t>https://yadi.sk/d/8Z1ospGCKtlOsg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</si>
  <si>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</si>
  <si>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9 мм — 1 шт</t>
  </si>
  <si>
    <t>https://yadi.sk/d/oQd2TlpsMuAdNQ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</si>
  <si>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</si>
  <si>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10 мм — 1 шт</t>
  </si>
  <si>
    <t>https://yadi.sk/d/ZSB1X3clfiWvbQ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</si>
  <si>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</si>
  <si>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11 мм — 1 шт</t>
  </si>
  <si>
    <t>https://yadi.sk/d/vGyvvCD5ae3YYQ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</si>
  <si>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</si>
  <si>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12 мм — 1 шт</t>
  </si>
  <si>
    <t>https://yadi.sk/d/7CSYsh28ONtUEw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</si>
  <si>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</si>
  <si>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13 мм — 1 шт</t>
  </si>
  <si>
    <t>https://yadi.sk/d/hdwI5czMjwPcUA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</si>
  <si>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</si>
  <si>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6 мм — 1 шт</t>
  </si>
  <si>
    <t>https://yadi.sk/d/V6RyuG7F03iLCw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</si>
  <si>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6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</si>
  <si>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7 мм — 1 шт</t>
  </si>
  <si>
    <t>https://yadi.sk/d/2bfzYnv7J4yrgA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</si>
  <si>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7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</si>
  <si>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8 мм — 1 шт</t>
  </si>
  <si>
    <t>https://yadi.sk/d/MIiy_h0x9IIbng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</si>
  <si>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8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</si>
  <si>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9 мм — 1 шт</t>
  </si>
  <si>
    <t>https://yadi.sk/d/aWDb69QWO_Uqkg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</si>
  <si>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9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</si>
  <si>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10 мм — 1 шт</t>
  </si>
  <si>
    <t>https://yadi.sk/d/PBEAwSEQYE5uaA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</si>
  <si>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10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</si>
  <si>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11 мм — 1 шт</t>
  </si>
  <si>
    <t>https://yadi.sk/d/Qm9Q1kHDLa6qeQ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</si>
  <si>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11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</si>
  <si>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12 мм — 1 шт</t>
  </si>
  <si>
    <t>https://yadi.sk/d/R7b7gqyCN0A2aQ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</si>
  <si>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12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</si>
  <si>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13 мм — 1 шт</t>
  </si>
  <si>
    <t>https://yadi.sk/d/Ue_OTUxr7Vp3_Q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</si>
  <si>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Длина:
13 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</si>
  <si>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0,05 MIX 2 — 1 шт</t>
  </si>
  <si>
    <t>https://yadi.sk/d/wfT4E1RTOoO8Fg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</si>
  <si>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0,05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</si>
  <si>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0,07 MIX 2 — 1 шт</t>
  </si>
  <si>
    <t>https://yadi.sk/d/nriZd2Tk61uICg</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</si>
  <si>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</si>
  <si>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0,10 MIX 2 — 1 шт</t>
  </si>
  <si>
    <t>https://yadi.sk/d/jOLqSDkneKBSyA</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</si>
  <si>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0,10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</si>
  <si>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С 0,12 MIX 2 — 1 шт</t>
  </si>
  <si>
    <t>https://yadi.sk/d/4pb7ieVs5HtDYQ</t>
  </si>
  <si>
    <t>Материал:
MINK — матовые, имеют ровный черный цвет, что позволяет ресницам после процедуры наращивания выглядеть более натурально.
Изгиб: 
C — плавный завиток для максимально естественного вида.
Толщина:
0,12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</si>
  <si>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MIX 2 — 1 шт</t>
  </si>
  <si>
    <t>https://yadi.sk/d/j-w_CvX7wQzZTg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</si>
  <si>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</si>
  <si>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MIX 2 — 1 шт</t>
  </si>
  <si>
    <t>https://yadi.sk/d/iP7OG83NnTkO6Q</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</si>
  <si>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</si>
  <si>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MIX 2 — 1 шт</t>
  </si>
  <si>
    <t>https://yadi.sk/d/amgyaa9rpxLrpA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</si>
  <si>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</si>
  <si>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0,12 MIX 2 — 1 шт</t>
  </si>
  <si>
    <t>https://yadi.sk/d/GcTKozz04LQ5GA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</si>
  <si>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0,12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</si>
  <si>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CC 0,05 MIX — 1 шт</t>
  </si>
  <si>
    <t>https://yadi.sk/d/Fw-HN-ZDOK_5gg</t>
  </si>
  <si>
    <t>Материал:
MINK — матовые, имеют ровный черный цвет, что позволяет ресницам после процедуры наращивания выглядеть более натурально.
Изгиб: 
CC — изгиб для открытого, распахнутого взгляда, предпочтителен для обладательниц глубоко посаженных глаз.
Толщина:
0,05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</si>
  <si>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CC 0,07 MIX 2  — 1 шт</t>
  </si>
  <si>
    <t>https://yadi.sk/d/3NyBHuGNAmO7JA</t>
  </si>
  <si>
    <t>Материал:
MINK — матовые, имеют ровный черный цвет, что позволяет ресницам после процедуры наращивания выглядеть более натурально.
Изгиб: 
CC — изгиб для открытого, распахнутого взгляда, предпочтителен для обладательниц глубоко посаженных глаз.
Толщина:
0,07
Состав микса MIX2: 
2 линии — 6мм;
2 линии — 8мм;
4 линии — 10мм;
2 линии — 11мм;
3 линии — 12мм;
1 линия — 13мм;
2 линии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</si>
  <si>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0,05 MIX  — 1 шт</t>
  </si>
  <si>
    <t>https://yadi.sk/d/Uj9Ajr5YN3n_Fg</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</si>
  <si>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0,05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</si>
  <si>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0,07 MIX  — 1 шт</t>
  </si>
  <si>
    <t>https://yadi.sk/d/kALwfngq7viznA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</si>
  <si>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0,07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</si>
  <si>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0,10 MIX  — 1 шт</t>
  </si>
  <si>
    <t>https://yadi.sk/d/Zy3cbqEt5Nd5Ew</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</si>
  <si>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0,10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</si>
  <si>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D 0,12 MIX  — 1 шт</t>
  </si>
  <si>
    <t>https://yadi.sk/d/5kv2Bx46J4_uTA</t>
  </si>
  <si>
    <t>Материал:
MINK — матовые, имеют ровный черный цвет, что позволяет ресницам после процедуры наращивания выглядеть более натурально.
Изгиб: 
D — крутой завиток для кукольного эффекта.
Толщина:
0,12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</si>
  <si>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Ресницы MAYAMY MINK 16 линий CC 0,07 MIX  — 1 шт</t>
  </si>
  <si>
    <t>https://yadi.sk/d/_onL2ObX-Q4yxQ</t>
  </si>
  <si>
    <t>Материал:
MINK — матовые, имеют ровный черный цвет, что позволяет ресницам после процедуры наращивания выглядеть более натурально.
Изгиб: 
CC — изгиб для открытого, распахнутого взгляда, предпочтителен для обладательниц глубоко посаженных глаз.
Толщина:
0,07
Состав микса MIX: 
2 линии — 8мм;
3 линии — 9мм;
4 линии — 10мм;
3 линии — 11мм;
2 линии — 12мм;
1 линия — 13мм;
1 линия — 14мм.
Специальное покрытие создает равномерный обсидианово-черный тон. Благодаря уникальной технологии запекания «SHOCKt°emp» ресницы приобретают особенную мягкость от основания до кончиков, при этом сохраняют стойкость и изгиб, не деформируясь при перепадах температуры от т -40 °С до +120 ° и в условиях повышенной влажности. Прекрасно формируются и не рассыпаются в пучке. При работе в объемах появляется возможность создавать бархатный веер из искусственных ресниц. Ресницы идеально подходят для работы с ленты (клеевая основа деликатно отделяется при снятии), а также хорошо лежат в руке при формировании пучка ручной техникой. Ресницы MAYAMY идеально подходят как для начинающего мастера, так и для профессионала.</t>
  </si>
  <si>
    <t>Water, Isopropyl Alcohol, Vanillin, Parfum, Allantoin</t>
  </si>
  <si>
    <t>3 месяца</t>
  </si>
  <si>
    <t>Обезжириватель для ресниц MAYAMY 10мл — 1 шт</t>
  </si>
  <si>
    <t>https://browmart.ru/catalog/narashchivanie_resnits/praymery_i_obezzhirivateli_mayamy/obezzhirivatel_dlya_resnits_mayamy_10ml/</t>
  </si>
  <si>
    <t>https://yadi.sk/d/hFo_ZPehjrel2w</t>
  </si>
  <si>
    <t>Обезжиривает и подготавливает натуральные ресницы к наращиванию, очищая от загрязнений и остатков косметики. После применения обезжиривателя рекомендуется наносить праймер для ресниц MAYAMY.</t>
  </si>
  <si>
    <t xml:space="preserve">Обезжириватель MAYAMY эффективно и бережно подготавливает натуральные ресницы к наращиванию, не пересушивая их. Препарат полностью удаляет остатки косметики, частицы грязи и пыли, а также жира и белка. Без тщательной подготовки, очищения и обезжиривания, клей будет плохо ложиться на ресницы клиента, что может привести к ряду ошибок в процедуре. Качественное обезжиривание препаратом MAYAMY заметно продлевает срок носки наращивания. 
Способ применения:
Во время нанесения обезжиривателя глаза клиента должны быть закрыты. Открыть их можно только после полного высыхания ресниц!
Нанести обезжириватель на натуральные ресницы с обеих сторон с помощью микрощеточки. При необходимости, если у клиента достаточно жирная кожа, нанести обезжириватель на область подвижного века.
Также обезжириватель можно наносить на основание прикрепленных к ленте искусственных ресниц, что обеспечит более прочную сцепку, так как клей будет схватываться практически мгновенно. Время высыхания обезжиривателя на ленте около 2-3 минут.
После применения обезжиривателя и его полного высыхания рекомендуется нанести праймер для ресниц MAYAMY.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Только для профессионального использования!
</t>
  </si>
  <si>
    <t>Праймер для ресниц MAYAMY 10мл — 1 шт</t>
  </si>
  <si>
    <t>https://browmart.ru/catalog/narashchivanie_resnits/praymery_i_obezzhirivateli_mayamy/praymer_dlya_resnits_mayamy_10ml/</t>
  </si>
  <si>
    <t>https://yadi.sk/d/MsuJnoDYSXGBSQ</t>
  </si>
  <si>
    <t>Профессиональный праймер применяется после использования обезжиривателя для лучшей сцепки натуральной ресницы с искусственной в процессе наращивания.
Увеличивает продолжительность носки ресниц.
Праймер раскрывает чешуйки волоса, тем самым улучшая сцепку искусственной ресницы с натуральной, и продлевает срок носки наращённых ресниц.</t>
  </si>
  <si>
    <t>Профессиональный праймер предназначен для дополнительной подготовки натуральных ресниц к наращиванию. Он удаляет пыль, масла и раскрывает чешуйки волоса, тем самым улучшая адгезию клея и степень сцепки искусственной ресницы с натуральной. Применяется после использования обезжиривателя MAYAMY и заметно увеличивает срок носки наращивания.
Способ применения:
Во время нанесения праймера глаза клиента должны быть закрыты. Открыть их можно только после полного высыхания ресниц!
Нанести праймер на обезжиренные натуральные ресницы с помощью микрощеточки, оставить на 1-2 минуты.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Только для профессионального использования!</t>
  </si>
  <si>
    <t>Polymethyl Methacrylate, Ethyl Cyanoacrylate, Poly Isocyanate, Carbon Black</t>
  </si>
  <si>
    <t>Клей для ресниц MAYAMY PREMIUM 3г — 1 шт</t>
  </si>
  <si>
    <t>https://browmart.ru/catalog/narashchivanie_resnits/kley_mayamy/kley_dlya_resnits_mayamy_premium_3g/</t>
  </si>
  <si>
    <t>https://yadi.sk/d/tE8_7TklWYcjhA</t>
  </si>
  <si>
    <t>Идеальная вязкость, минимальное испарение. Скорость сцепки 1-1,5 сек. Для наращивания ресниц 1D-4D. Время носки ресниц до 6 недель. Подходит новичкам и профессионалам.</t>
  </si>
  <si>
    <t>Клей для наращивания ресниц черного цвета с наименьшим количеством токсичных испарений, но с более долгим временем сцепки. Идеально подойдет для новичков и мастеров cо средним опытом работы, а также профессионалов с повышенной чувствительностью к запаху клея. Рекомендуется для наращивания 1D-4D. 
Цвет: черный
Время сцепки: от 1 до 1,5 секунд
Время носки ресниц: до 6 недель
Испарения: низкие 
Оптимальная температура: от +18 °С до +23 °С
Оптимальная влажность: от 50 до 70%
Способ применения:
Перед началом процедуры наращивания провести снятие предыдущего (при необходимости), полностью удалить косметику и пыль с натуральных ресниц, изолировать нижние ресницы гидрогелевыми патчами или лентой для ресниц и провести обезжиривание. По своему усмотрению воспользуйтесь праймером и активатором клея.
Выберите поверхность, на которую будете капать клей (палетку для клея или нефритовый камень). Капля клея должна иметь форму купола. При необходимости можно применить нейтрализатор испарений. Держа в пинцете искусственную ресницу или пучок, набрать клей из капли. Количество клея регулируется скоростью выведения ресницы из капли.
Меры предосторожности:
• Избегать попадания в глаза и на слизистую. При попадании обильно промыть водой. При необходимости обратитесь к врачу.
• Рекомендуется применять во время процедуры спрей-нейтрализатор испарений, надевать медицинскую маску и проветривать помещение после процедуры.
• При появлении симптомов аллергической реакции рекомендуется обратиться к врачу.
• Проводить процедуру строго по инструкции.
• Только для профессионального использования!</t>
  </si>
  <si>
    <t>Ethyl Cyanoacrylate, Ethoxyethyl Cyanoacrylate, Polymethyl Methacrylate, Carbon Black</t>
  </si>
  <si>
    <t>Клей для ресниц MAYAMY PREMIUM ULTRA 3г — 1 шт</t>
  </si>
  <si>
    <t>https://browmart.ru/catalog/narashchivanie_resnits/kley_mayamy/kley_dlya_resnits_mayamy_premium_ultra_3g/</t>
  </si>
  <si>
    <t>https://yadi.sk/d/5qI37SVKmo6wHw</t>
  </si>
  <si>
    <t>Идеальная вязкость, минимальное испарение. Скорость сцепки 0,5-1 сек. Остается эластичным. Подходит для наращивания ресниц 2D-9D. Время носки ресниц до 7 недель. Подходит для опытных мастеров.</t>
  </si>
  <si>
    <t>Клей для наращивания ресниц черного цвета с высокой скоростью сцепки. Идеально подойдет для опытных мастеров. Рекомендуется для объемного наращивания ресниц 2D-9D. Обладает значительной стойкостью.
Цвет: черный
Время сцепки: от 0,5 до 1 секунд
Время носки ресниц: до 7 недель
Испарения: ниже среднего
Оптимальная температура: от +18 °С до +23 °С
Оптимальная влажность: от 50 до 70%
Способ применения:
Перед началом процедуры наращивания провести снятие предыдущего (при необходимости), полностью удалить косметику и пыль с натуральных ресниц, изолировать нижние ресницы гидрогелевыми патчами или лентой для ресниц и провести обезжиривание. По своему усмотрению воспользуйтесь праймером и активатором клея.
Выберите поверхность, на которую будете капать клей (палетку для клея или нефритовый камень). Капля клея должна иметь форму купола. При необходимости можно применить нейтрализатор испарений. Держа в пинцете искусственную ресницу или пучок, набрать клей из капли. Количество клея регулируется скоростью выведения ресницы из капли.
Меры предосторожности:
• Избегать попадания в глаза и на слизистую. При попадании обильно промыть водой. При необходимости обратитесь к врачу.
• Рекомендуется применять во время процедуры спрей-нейтрализатор испарений, надевать медицинскую маску и проветривать помещение после процедуры.
• При появлении симптомов аллергической реакции рекомендуется обратиться к врачу.
• Проводить процедуру строго по инструкции.
• Только для профессионального использования!</t>
  </si>
  <si>
    <t>Ethyl Cyanoacrylate, Ethoxyethyl Cyanoacrylate, Phthalic Anhydride, Carbon Black</t>
  </si>
  <si>
    <t>Клей для ресниц MAYAMY PREMIUM ELITE 3г — 1 шт</t>
  </si>
  <si>
    <t>https://browmart.ru/catalog/narashchivanie_resnits/kley_mayamy/kley_dlya_resnits_mayamy_premium_elite_3g/</t>
  </si>
  <si>
    <t>https://yadi.sk/d/Tfj5HSnmO3uF0w</t>
  </si>
  <si>
    <t>Обновленная формула клея PREMIUM. Супер быстрая скорость сцепки до 0,5 сек. Наращивание ресниц 3D-9D. Дольше сохраняет эластичность. Время носки ресниц до 8 недель. Подходит мастерам PRO-уровня.</t>
  </si>
  <si>
    <t>Клей для наращивания ресниц черного цвета с высокой эластичностью и максимальной скоростью сцепки. Идеален для мастеров PRO-уровня. Рекомендуется использовать для объемного наращивания ресниц 3D-9D. Клей обладает самым лучшим уровнем стойкости.
Цвет: черный
Время сцепки: до 0,5 секунд
Время носки ресниц: до 8 недель
Испарения: средние
Оптимальная температура: от +18 °С до +23 °С
Оптимальная влажность: от 50 до 70%
Способ применения:
Перед началом процедуры наращивания провести снятие предыдущего (при необходимости), полностью удалить косметику и пыль с натуральных ресниц, изолировать нижние ресницы гидрогелевыми патчами или лентой для ресниц и провести обезжиривание. По своему усмотрению воспользуйтесь праймером и активатором клея.
Выберите поверхность, на которую будете капать клей (палетку для клея или нефритовый камень). Капля клея должна иметь форму купола. При необходимости можно применить нейтрализатор испарений. Держа в пинцете искусственную ресницу или пучок, набрать клей из капли. Количество клея регулируется скоростью выведения ресницы из капли.
Меры предосторожности:
• Избегать попадания в глаза и на слизистую. При попадании обильно промыть водой. При необходимости обратитесь к врачу.
• Рекомендуется применять во время процедуры спрей-нейтрализатор испарений, надевать медицинскую маску и проветривать помещение после процедуры.
• При появлении симптомов аллергической реакции рекомендуется обратиться к врачу.
• Проводить процедуру строго по инструкции.
• Только для профессионального использования!</t>
  </si>
  <si>
    <t>Water, Butyrolactone, Tocopherol, Glycerin, Hydroxypropylcellulose, Parfum</t>
  </si>
  <si>
    <t>Ремувер для ресниц MAYAMY VITAMIN E жидкий 10г — 1 шт</t>
  </si>
  <si>
    <t>https://browmart.ru/catalog/narashchivanie_resnits/remuver_mayamy/remuver_dlya_resnits_mayamy_vitamin_e_zhidkiy_10g/</t>
  </si>
  <si>
    <t>https://yadi.sk/d/WVUORPo4mDzHnw</t>
  </si>
  <si>
    <t>Для профессионального применения. Обогащен витамином Е. Восстанавливает натуральные ресницы. Подходит для частичного и точечного снятия наращенных ресниц. Имеет жидкую консистенцию и рекомендуется мастерам продвинутого уровня.
Применение:
Максимально аккуратно нанесите состав на наращенные ресницы, используя микробраш.
Оставьте на несколько минут (2-7). Аккуратно снимите искусственные ресницы и удалите остатки ремувера.
Подходит для удаления остатков клея с пинцетов.</t>
  </si>
  <si>
    <t>Жидкий ремувер – незаменимый помощник каждого лэшмейкера! Это самый быстродействующий из всех видов ремуверов. Жидкий ремувер отлично подходит для частичного снятия наращенных ресниц при необходимости коррекции. Кроме того, данный вид ремувера удобно использовать для удаления остатков клея с инструментов или любой поверхности в кабинете мастера, за исключением тканевой. 
Главное достоинство жидкого ремувера заключается в скорости воздействия и возможности точечного удаления отдельно взятой ресницы непосредственно в процессе наращивания. Жидкий ремувер MAYAMY обогащен витамином Е, который восстанавливает натуральные ресницы клиента и способствует снижению возможных неприятных ощущений в процессе снятия наращенных ресниц. В работе очень важно соблюдать предельную аккуратность в связи с жидкой консистенцией ремувера. Не допускайте растекания препарата и попадания его на слизистую глаза.
Жидкий ремувер MAYAMY используется только для снятия без последующего перенаращивания, так как масла в его составе проникают глубоко в кутикулу ресницы, что мешает хорошей сцепке с искусственным волокном.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минимальное количество средства на микрощеточку. Аккуратно распределить ремувер по зоне сцепки тех ресниц, которые необходимо снять. Оставить на 2-7 минут. Время экспозиции зависит от изначального объема наращивания, количества использованного клея, периода после наращивания, количества оставшихся ресниц. По истечении времени снять искусственные ресницы и удалить остатки ремувера. Для легкого снятия наращенных ресниц рекомендуется аккуратно стягивать их за основание.
После снятия искусственных ресниц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После снятия ресниц жидким ремувером не рекомендуется проводить процедуру перенаращивания.
• Не использовать в целях, отличных от прямого назначения продукта.
• Только для профессионального применения!</t>
  </si>
  <si>
    <t>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минимальное количество средства на микрощеточку. Аккуратно распределить ремувер по зоне сцепки тех ресниц, которые необходимо снять. Оставить на 2-7 минут. Время экспозиции зависит от изначального объема наращивания, количества использованного клея, периода после наращивания, количества оставшихся ресниц. По истечении времени снять искусственные ресницы и удалить остатки ремувера. Для легкого снятия наращенных ресниц рекомендуется аккуратно стягивать их за основание.
После снятия искусственных ресниц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t>
  </si>
  <si>
    <t>Water, Butyrolactone, Glycerin, Hydroxypropylcellulose</t>
  </si>
  <si>
    <t>Ремувер для ресниц MAYAMY гелевый 10г — 1 шт</t>
  </si>
  <si>
    <t>https://browmart.ru/catalog/narashchivanie_resnits/remuver_mayamy/remuver_dlya_resnits_mayamy_gelevyy_10g/</t>
  </si>
  <si>
    <t>https://yadi.sk/d/U-RZ2jSY7a7OkA</t>
  </si>
  <si>
    <t>Подходит как начинающим, так и опытным мастерам. Гелевая консистенция идеально подходит для полного снятия или коррекции наращенных ресниц: не течет, не размазывается. Применение: нанесите состав микробрашем на наращенные ресницы, оставьте на несколько минут (3-7). Аккуратно снимите искусственные ресницы и удалите остатки ремувера.</t>
  </si>
  <si>
    <t>Подходит как начинающим, так и опытным мастерам. Гелевая консистенция идеально приспособлена для полного снятия или коррекции наращенных ресниц, так как средство легко дозируется, не течет и не размазывается, что снижает риск его попадания на слизистую оболочку глаза. 
Ремувер MAYAMY отлично справляется даже со свежим или некачественным наращиванием, когда из-за слишком интенсивного использования клея ресницы превращаются в «монолит».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 микрощеточку нанести каплю ремувера величиной с небольшую горошину. Затем тщательно покрыть место сцепки натуральных и искусственных ресниц тонким слоем препарата. Если работа была выполнена в объемной технике или в том случае, когда требуется снять свежее наращивание, количество геля рекомендуется немного увеличить. 
Оставить препарат на 3-7 минут. Время экспозиции зависит от изначального объема наращивания, количества использованного клея, периода после наращивания, количества оставшихся ресниц.
По истечении времени снять искусственные ресницы и удалить остатки ремувера. Для легкого снятия наращенных ресниц рекомендуется аккуратно стягивать их за основание. 
Если вы снимаете некачественную работу с излишками клея, некоторые ресницы могут не поддаться сразу. В этом случае следует повторить этап нанесения ремувера. По истечении времени выдержки снять оставшиеся ресницы. При необходимости повторить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Может вызвать дискомфорт у людей с чувствительными глазами или тонкой кожей век.
• Не использовать в целях, отличных от прямого назначения продукта.
• Только для профессионального применения!</t>
  </si>
  <si>
    <t xml:space="preserve">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 микрощеточку нанести каплю ремувера величиной с небольшую горошину. Затем тщательно покрыть место сцепки натуральных и искусственных ресниц тонким слоем препарата. Если работа была выполнена в объемной технике или в том случае, когда требуется снять свежее наращивание, количество геля рекомендуется немного увеличить. 
Оставить препарат на 3-7 минут. Время экспозиции зависит от изначального объема наращивания, количества использованного клея, периода после наращивания, количества оставшихся ресниц.
По истечении времени снять искусственные ресницы и удалить остатки ремувера. Для легкого снятия наращенных ресниц рекомендуется аккуратно стягивать их за основание. 
Если вы снимаете некачественную работу с излишками клея, некоторые ресницы могут не поддаться сразу. В этом случае следует повторить этап нанесения ремувера. По истечении времени выдержки снять оставшиеся ресницы. При необходимости повторить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t>
  </si>
  <si>
    <t>Water, Butyrolactone, Glycerin, Hydroxypropylcellulose, Parfum (Strawberry), CI 45410</t>
  </si>
  <si>
    <t>Ремувер для ресниц MAYAMY STRAWBERRY гелевый 10г — 1 шт</t>
  </si>
  <si>
    <t>https://browmart.ru/catalog/narashchivanie_resnits/remuver_mayamy/remuver_dlya_resnits_mayamy_strawberry_gelevyy_10g/</t>
  </si>
  <si>
    <t>https://yadi.sk/d/zksEa20k0pChWw</t>
  </si>
  <si>
    <t>Подходит как начинающим, так и опытным мастерам. Имеет приятный запах клубники. Гелевая консистенция идеально подходит для полного снятия или коррекции наращенных ресниц: не течет, не размазывается.
Применение: нанесите состав микробрашем на наращенные ресницы, оставьте на несколько минут (3-7). Аккуратно снимите искусственные ресницы и удалите остатки ремувера.</t>
  </si>
  <si>
    <t>Ремувер имеет приятный запах клубники и подходит как начинающим, так и опытным мастерам. Гелевая консистенция идеально приспособлена для полного снятия или коррекции наращенных ресниц, так как средство легко дозируется, не течет и не размазывается, что снижает риск его попадания на слизистую оболочку глаза. 
Ремувер MAYAMY отлично справляется даже со свежим или некачественным наращиванием, когда из-за слишком интенсивного использования клея ресницы превращаются в «монолит».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 микрощеточку нанести каплю ремувера величиной с небольшую горошину. Затем тщательно покрыть место сцепки натуральных и искусственных ресниц тонким слоем препарата. Если работа была выполнена в объемной технике или в том случае, когда требуется снять свежее наращивание, количество геля рекомендуется немного увеличить. 
Оставить препарат на 3-7 минут. Время экспозиции зависит от изначального объема наращивания, количества использованного клея, периода после наращивания, количества оставшихся ресниц.
По истечении времени снять искусственные ресницы и удалить остатки ремувера. Для легкого снятия наращенных ресниц рекомендуется аккуратно стягивать их за основание. 
Если вы снимаете некачественную работу с излишками клея, некоторые ресницы могут не поддаться сразу. В этом случае следует повторить этап нанесения ремувера. По истечении времени выдержки снять оставшиеся ресницы. При необходимости повторить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Может вызвать дискомфорт у людей с чувствительными глазами или тонкой кожей век.
• Не использовать в целях, отличных от прямого назначения продукта.
• Только для профессионального применения!</t>
  </si>
  <si>
    <t>Propylene Carbonate, Hydrogenated Tallowalkonium Bentonite, Methylparaben</t>
  </si>
  <si>
    <t>Ремувер для ресниц MAYAMY кремовый 15г — 1 шт</t>
  </si>
  <si>
    <t>https://browmart.ru/catalog/narashchivanie_resnits/remuver_mayamy/remuver_dlya_resnits_mayamy_kremovyy_15g/</t>
  </si>
  <si>
    <t>https://yadi.sk/d/NsCXMZ4535Kr3w</t>
  </si>
  <si>
    <t>Кремовый ремувер прекрасно подходит для любого уровня мастера. Обладая кремовой консистенцией, он не течет и не раздражает слизистую глаза.
Способ применения:
Нанесите ремувер на наращенные ресницы, используя микробраш. Оставьте для воздействия на 3-7 минут (при большом количестве клея до 12 минут). Аккуратно снимите наращенные ресницы и удалите остатки ремувера.</t>
  </si>
  <si>
    <t>Кремовый ремувер прекрасно подходит для мастера любого уровня, а также максимально комфортен для клиента. Обладая густой и плотной консистенцией, он не течет и не раздражает слизистую глаза.
Кремовый ремувер – это самый безопасный и щадящий способ снятия наращенных ресниц, он подойдет даже для клиентов с чувствительной кожей век, так как риск возникновения неприятных ощущений при его использовании сведен к минимуму. Кремовый ремувер – идеальный выбор для практики начинающих мастеров.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Не использовать в целях, отличных от прямого назначения продукта.</t>
  </si>
  <si>
    <t>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t>
  </si>
  <si>
    <t>• Избегать попадания в глаза. При попадании немедленно промойте большим количеством воды.
• Не использовать после истечения срока годности.
• Не использовать в целях, отличных от прямого назначения продукта.
• Только для наружного применения.</t>
  </si>
  <si>
    <t>Ремувер для ресниц MAYAMY кремовый 5г — 1 шт</t>
  </si>
  <si>
    <t>https://browmart.ru/catalog/narashchivanie_resnits/remuver_mayamy/remuver_dlya_resnits_mayamy_kremovyy_5g/</t>
  </si>
  <si>
    <t>https://yadi.sk/d/xl-FXRqOFbO7qA</t>
  </si>
  <si>
    <t>Кремовый ремувер предназначен для максимально бережного снятия наращенных ресниц. Обладает густой и плотной консистенцией, не течет. Прекрасно подходит для мастера любого уровня, идеальный выбор для начинающих мастеров.</t>
  </si>
  <si>
    <t>Кремовый ремувер в мини-формате – оптимальное решение для тестирования продукта, а также для мастеров, часто выезжающих на чемпионаты. Обладая густой и плотной консистенцией, он не течет и не раздражает слизистую глаза.
Кремовый ремувер – это самый безопасный и щадящий способ снятия наращенных ресниц, он подойдет даже для клиентов с чувствительной кожей век, так как риск возникновения неприятных ощущений при его использовании сведен к минимуму. Кремовый ремувер – идеальный выбор для практики начинающих мастеров.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При попадании немедленно промойте большим количеством воды.
• Не использовать после истечения срока годности.
• Не использовать в целях, отличных от прямого назначения продукта.
• Только для наружного применения.</t>
  </si>
  <si>
    <t>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t>
  </si>
  <si>
    <t>Нанести ремувер на зону сцепки натуральных и искусственных ресниц, оставить для воздействия на 3-7 минут. По истечении времени аккуратно снять искусственные ресницы и удалить остатки ремувера. При необходимости повторить экспозицию препарата до полного снятия наращенных ресниц.
Внимание! Во время процедуры глаза клиента должны быть плотно закрытыми.</t>
  </si>
  <si>
    <t>Propylene Carbonate, Hydrogenated Tallowalkonium Bentonite, Parfum (Rose), Methylparaben, CI 45410</t>
  </si>
  <si>
    <t>Ремувер для ресниц MAYAMY ROSE кремовый 15г — 1 шт</t>
  </si>
  <si>
    <t>https://browmart.ru/catalog/narashchivanie_resnits/remuver_mayamy/remuver_dlya_resnits_mayamy_rose_kremovyy_15g/</t>
  </si>
  <si>
    <t>https://yadi.sk/d/FB_aI-PuDVxvaA</t>
  </si>
  <si>
    <t>Кремовый ремувер прекрасно подходит для любого уровня мастера. Обладая кремовой консистенцией, он не течет и не раздражает слизистую глаза. Имеет приятный аромат розы.
Способ применения:
Нанесите ремувер на наращенные ресницы, используя микробраш. Оставьте для воздействия на 3-7 минут (при большом количестве клея до 12 минут). Аккуратно снимите наращенные ресницы и удалите остатки ремувера.</t>
  </si>
  <si>
    <t>Кремовый ремувер прекрасно подходит для мастера любого уровня, а также максимально комфортен для клиента. Обладая густой и плотной консистенцией, он не течет и не раздражает слизистую глаза. Легкий аромат розы делает процедуру еще более комфортной. 
Кремовый ремувер – это самый безопасный и щадящий способ снятия наращенных ресниц, он подойдет даже для клиентов с чувствительной кожей век, так как риск возникновения неприятных ощущений при его использовании сведен к минимуму. Кремовый ремувер – идеальный выбор для практики начинающих мастеров.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Не использовать в целях, отличных от прямого назначения продукта.</t>
  </si>
  <si>
    <t>Propylene Carbonate, Hydrogenated Tallowalkonium Bentonite, Parfum (Strawberry), Methylparaben, CI 45410</t>
  </si>
  <si>
    <t>Ремувер для ресниц MAYAMY STRAWBERRY кремовый 15г — 1 шт</t>
  </si>
  <si>
    <t>https://browmart.ru/catalog/narashchivanie_resnits/remuver_mayamy/remuver_dlya_resnits_mayamy_strawberry_kremovyy_15g/</t>
  </si>
  <si>
    <t>https://yadi.sk/d/GItm8r1rGww1RA</t>
  </si>
  <si>
    <t>Кремовый ремувер прекрасно подходит для любого уровня мастера. Обладая кремовой консистенцией, он не течет и не раздражает слизистую глаза. Имеет приятный аромат клубники.
Способ применения:
Нанесите ремувер на наращенные ресницы, используя микробраш. Оставьте для воздействия на 3-7 минут (при большом количестве клея до 12 минут). Аккуратно снимите наращенные ресницы и удалите остатки ремувера.</t>
  </si>
  <si>
    <t>Кремовый ремувер прекрасно подходит для мастера любого уровня, а также максимально комфортен для клиента. Обладая густой и плотной консистенцией, он не течет и не раздражает слизистую глаза. Приятный аромат клубники делает процедуру еще более комфортной. 
Кремовый ремувер – это самый безопасный и щадящий способ снятия наращенных ресниц, он подойдет даже для клиентов с чувствительной кожей век, так как риск возникновения неприятных ощущений при его использовании сведен к минимуму. Кремовый ремувер – идеальный выбор для практики начинающих мастеров. 
Способ применения:
Во время процедуры глаза клиента должны быть плотно закрытыми. 
Подклеить гидрогелевый патч на нижнее веко клиента для уменьшения возможного дискомфорта.
Нанести крем-ремувер на зону сцепки натуральных и искусственных ресниц микрощеточкой, прокручивая ее, чтобы средство хорошо распределилось по ресницам и между ними. Оставьте для воздействия на 3-7 минут. При большом количестве клея время выдержки рекомендуется увеличить до 12 минут. 
Если вы снимаете некачественную работу с излишками клея, некоторые ресницы могут не поддаться сразу даже при увеличении времени выдержки. В этом случае следует повторить этап нанесения ремувера. По истечении времени снять оставшиеся ресницы. При необходимости повторите экспозицию препарата до полного снятия наращенных ресниц. 
В завершении процедуры необходимо очистить ресницы клиента от следов ремувера влажной ватной палочкой. Можно использовать для этого мицеллярную воду. Затем удалить гидрогелевые патчи с нижних век.
Попросите клиента открыть глаза, чтобы убедиться в полном отсутствии искусственных ресниц и остатков ремувера. 
На этом процедура завершена. 
Меры предосторожности:
• Избегать попадания в глаза и на слизистую. При попадании обильно промыть водой. При необходимости обратитесь к врачу.
• Не использовать в целях, отличных от прямого назначения продукта.</t>
  </si>
  <si>
    <t>Water, Chitosan, Alcohol, Parfum, Limonene</t>
  </si>
  <si>
    <t>Нейтрализатор испарений MAYAMY CHERRY 60мл — 1 шт</t>
  </si>
  <si>
    <t>https://browmart.ru/catalog/narashchivanie_resnits/aktivatory_i_neytralizatory_mayamy/neytralizator_ispareniy_mayamy_cherry_60ml/</t>
  </si>
  <si>
    <t>https://yadi.sk/d/E0OzhMHfJl1aQw</t>
  </si>
  <si>
    <t xml:space="preserve">Нейтрализатор испарений предназначен для мастеров и клиентов со склонностью к аллергии и повышенной чувствительностью к испарениям клея, нейтрализует их и дарит легкий, приятных аромат. 
Способ применения:
Hаспылите спрей двумя нажатиями на ватный диск и разместите его рядом с каплей клея. 
Один флакон рассчитан на 300 процедур. </t>
  </si>
  <si>
    <t>Это профессиональное средство предназначено для минимизации риска возникновения аллергической реакции на клей путем абсорбирования его токсичных испарений. Применение нейтрализатора MAYAMY CHERRY предотвращает возможное возникновение неприятных ощущений в процессе наращивания у чувствительных мастеров и клиентов и дарит легкий и приятный аромат вишни. Формат спрея делает средство еще более удобным в работе. 
Нейтрализатор испарений рекомендуется использовать в качестве профилактического средства при проведении каждой процедуры наращивания, так как средство препятствует возникновению накопительной аллергии на клей.
Препарат также может применяться для дополнительной стерилизации инструментов.
Способ применения:
Распылить средство 2-3 нажатиями на смоченный водой ватный диск и разместить его рядом с каплей клея. При каждой замене капли клея также заменять и ватный диск с нейтрализатором. Одного нанесения спрея на диск хватает примерно на 15-20 минут работы.
Для дополнительной стерилизации инструментов: распылить необходимое количество средства на инструменты, затем протереть их салфеткой или ватным диском.
Меры предосторожности:
• Избегать попадания в глаза.
• Не распылять спрей на ресницы! 
• Использовать строго по назначению.</t>
  </si>
  <si>
    <t>Water, Isopropyl Alcohol, Cetearyl Alcohol, Parfum (Strawberry)</t>
  </si>
  <si>
    <t>Активатор клея для ресниц MAYAMY STRAWBERRY 20мл — 1 шт</t>
  </si>
  <si>
    <t>https://browmart.ru/catalog/narashchivanie_resnits/aktivatory_i_neytralizatory_mayamy/aktivator_kleya_dlya_resnits_mayamy_strawberry_20ml/</t>
  </si>
  <si>
    <t>https://yadi.sk/d/LGZAjdD12gtVEQ</t>
  </si>
  <si>
    <t>Активатор клея заменит собой все дополнительные приспособления, которые вы использовали ранее (небулайзер и вентилятор). Активатор ускоряет полимеризацию клея и сделает вашу работу еще комфортнее.
Скорость полимеризации - ниже средней.</t>
  </si>
  <si>
    <t>Активатор ускоряет полимеризацию клея, уменьшая время сцепки натуральной и искусственной ресниц и увеличивая длительность носки наращивания. Помимо этого активатор помогает клею сохранять свои свойства при отклонениях по влажности и температуре в помещении, благодаря чему отпадет необходимость в использовании таких дополнительных приспособлений, как небулайзер или вентилятор. Средство обладает приятным ароматом клубники.
Скорость полимеризации – ниже средней, поэтому активатор клея MAYAMY STRAWBERRY идеально подойдет новичкам.
Способ применения:
После обезжиривания ресниц и обработки праймером нанести активатор клея микрощеточкой на натуральные ресницы и дать составу подсохнуть. Избегайте попадания средства на кожу и слизистую глаза.
Также активатор клея можно наносить и на искусственные ресницы.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Только для профессионального использования!</t>
  </si>
  <si>
    <t>Water, Isopropyl Alcohol, Cetearyl Alcohol, Parfum (Rose)</t>
  </si>
  <si>
    <t>Активатор клея для ресниц MAYAMY ROSE 20мл — 1 шт</t>
  </si>
  <si>
    <t>https://browmart.ru/catalog/narashchivanie_resnits/aktivatory_i_neytralizatory_mayamy/aktivator_kleya_dlya_resnits_mayamy_rose_20ml/</t>
  </si>
  <si>
    <t>https://yadi.sk/d/ZwbxjEuYXBKJBQ</t>
  </si>
  <si>
    <t>Активатор клея заменит собой все дополнительные приспособления, которые вы использовали ранее (небулайзер и вентилятор). Активатор ускоряет полимеризацию клея и сделает вашу работу еще комфортнее.
Скорость полимеризации - средняя.</t>
  </si>
  <si>
    <t>Активатор ускоряет полимеризацию клея, уменьшая время сцепки натуральной и искусственной ресниц и увеличивая длительность носки наращивания. Помимо этого активатор помогает клею сохранять свои свойства при отклонениях по влажности и температуре в помещении, благодаря чему отпадет необходимость в использовании таких дополнительных приспособлений, как небулайзер или вентилятор. Средство обладает приятным ароматом розы.
Скорость полимеризации – средняя, поэтому активатор клея MAYAMY ROSE идеально подойдет опытным мастерам.
Способ применения:
После обезжиривания ресниц и обработки праймером нанести активатор клея микрощеточкой на натуральные ресницы и дать составу подсохнуть. Избегайте попадания средства на кожу и слизистую глаза.
Также активатор клея можно наносить и на искусственные ресницы.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Только для профессионального использования!</t>
  </si>
  <si>
    <t>Water, Isopropyl Alcohol, Vanillin, Cetearyl Alcohol, Parfum (Mint)</t>
  </si>
  <si>
    <t>Активатор клея для ресниц MAYAMY MINT 20мл — 1 шт</t>
  </si>
  <si>
    <t>https://browmart.ru/catalog/narashchivanie_resnits/aktivatory_i_neytralizatory_mayamy/aktivator_kleya_dlya_resnits_mayamy_mint_20ml/</t>
  </si>
  <si>
    <t>https://yadi.sk/d/P2zk3K1334iAIQ</t>
  </si>
  <si>
    <t>Активатор клея заменит собой все дополнительные приспособления, которые вы использовали ранее (небулайзер и вентилятор). Активатор ускоряет полимеризацию клея и сделает вашу работу еще комфортнее.
Скорость полимеризации - высокая.</t>
  </si>
  <si>
    <t>Активатор ускоряет полимеризацию клея, уменьшая время сцепки натуральной и искусственной ресниц и увеличивая длительность носки наращивания. Помимо этого активатор помогает клею сохранять свои свойства при отклонениях по влажности и температуре в помещении, благодаря чему отпадет необходимость в использовании таких дополнительных приспособлений, как небулайзер или вентилятор. Средство обладает приятным и свежим мятным ароматом.
Скорость полимеризации – высокая, поэтому активатор клея MAYAMY MINT идеально подойдет опытным мастерам.
Способ применения:
После обезжиривания ресниц и обработки праймером нанести активатор клея микрощеточкой на натуральные ресницы и дать составу подсохнуть. Избегайте попадания средства на кожу и слизистую глаза.
Также активатор клея можно наносить и на искусственные ресницы.
Меры предосторожности:
• Избегать попадания в глаза.
• Перед применением проведите тест на аллергическую реакцию. 
• Проводить процедуру строго по инструкции.
• Только для профессионального использования!</t>
  </si>
  <si>
    <t>MLE3001</t>
  </si>
  <si>
    <t>Пинцет для ресниц ручной заточки изогнутый 6A-SA</t>
  </si>
  <si>
    <t>stainless steel</t>
  </si>
  <si>
    <t>Пинцет для ресниц ручной заточки изогнутый 6A-SA — 1 шт</t>
  </si>
  <si>
    <t>https://browmart.ru/catalog/narashchivanie_resnits/instrumenty_i_raskhodnye_materialy/pintset_dlya_resnits_ruchnoy_zatochki_izognutyy_6a_sa/</t>
  </si>
  <si>
    <t>https://yadi.sk/d/ollah0-TUhx0ZA</t>
  </si>
  <si>
    <t>Профессиональный пинцет для наращивания ресниц с изогнутой рабочей частью - надежный и удобный инструмент лэшмейкера. Пинцет применяется для классического и объемного наращивания, а также в процедурах ламинирования и реконструкции ресниц. Выполнен из высококачественной легкосплавной стали, легко сжимается и удобно лежит в руке. Заточен вручную.</t>
  </si>
  <si>
    <t>MLE3004</t>
  </si>
  <si>
    <t>Пинцет для ресниц ручной заточки изогнутый 7-SA</t>
  </si>
  <si>
    <t>Пинцет для ресниц ручной заточки изогнутый 7-SA — 1 шт</t>
  </si>
  <si>
    <t>https://browmart.ru/catalog/narashchivanie_resnits/instrumenty_i_raskhodnye_materialy/pintset_dlya_resnits_ruchnoy_zatochki_izognutyy_7_sa/</t>
  </si>
  <si>
    <t>https://yadi.sk/d/64-JLe4zDnmwoA</t>
  </si>
  <si>
    <t>Профессиональный пинцет для наращивания ресниц с изогнутой рабочей частью - надежный и удобный инструмент лэшмейкера. Пинцет применяется для классического и объемного наращивания, а также в процедурах ламинирования и реконструкции ресниц. Выполнен из высококачественной легкосплавной стали, легко сжимается и удобно лежит в руке. Заточен вручную. Вес - 14,05 гр, длина - 117 мм.</t>
  </si>
  <si>
    <t>MLE3002</t>
  </si>
  <si>
    <t>Пинцет для ресниц ручной заточки прямой SS-SA</t>
  </si>
  <si>
    <t>Пинцет для ресниц ручной заточки прямой SS-SA — 1 шт</t>
  </si>
  <si>
    <t>https://browmart.ru/catalog/narashchivanie_resnits/instrumenty_i_raskhodnye_materialy/pintset_dlya_resnits_ruchnoy_zatochki_pryamoy_ss_sa/</t>
  </si>
  <si>
    <t>https://yadi.sk/d/xzZrPAqXhenHOQ</t>
  </si>
  <si>
    <t>Профессиональный пинцет для наращивания ресниц с прямой рабочей частью - надежный и удобный инструмент лэшмейкера. Пинцет применяется для разделения или захвата ресничек перед склейкой. Выполнен из высококачественной легкосплавной стали, легко сжимается и удобно лежит в руке. Заточен вручную. Вес - 15,43 гр, длина - 138 мм.</t>
  </si>
  <si>
    <t>MLE3006</t>
  </si>
  <si>
    <t>Пинцет для ресниц ручной заточки прямой TS-12</t>
  </si>
  <si>
    <t>Пинцет для ресниц ручной заточки прямой TS-12 — 1 шт</t>
  </si>
  <si>
    <t>https://browmart.ru/catalog/narashchivanie_resnits/instrumenty_i_raskhodnye_materialy/pintset_dlya_resnits_ruchnoy_zatochki_pryamoy_ts_12/</t>
  </si>
  <si>
    <t>https://yadi.sk/d/v5h1eh6NtQnG9g</t>
  </si>
  <si>
    <t>Профессиональный пинцет для наращивания ресниц с прямой рабочей частью - надежный и удобный инструмент лэшмейкера. Пинцет применяется для разделения или захвата ресничек перед склейкой. Выполнен из высококачественной легкосплавной стали, легко сжимается и удобно лежит в руке. Заточен вручную. Вес - 15,37 гр, длина - 133 мм.</t>
  </si>
  <si>
    <t>MLE3003</t>
  </si>
  <si>
    <t>Пинцет для ресниц ручной заточки прямой 1-SA</t>
  </si>
  <si>
    <t>Пинцет для ресниц ручной заточки прямой 1-SA — 1 шт</t>
  </si>
  <si>
    <t>https://browmart.ru/catalog/narashchivanie_resnits/instrumenty_i_raskhodnye_materialy/pintset_dlya_resnits_ruchnoy_zatochki_pryamoy_1_sa/</t>
  </si>
  <si>
    <t>https://yadi.sk/d/rBWfHMwQlgW-Uw</t>
  </si>
  <si>
    <t>Профессиональный пинцет для наращивания ресниц с прямой рабочей частью - надежный и удобный инструмент лэшмейкера. Пинцет применяется для разделения или захвата ресничек перед склейкой. Выполнен из высококачественной легкосплавной стали, легко сжимается и удобно лежит в руке. Заточен вручную. Вес - 14,95 гр, длина - 125 мм.</t>
  </si>
  <si>
    <t>MLE3005</t>
  </si>
  <si>
    <t>Пинцет для ресниц ручной заточки прямой TS-10</t>
  </si>
  <si>
    <t>Пинцет для ресниц ручной заточки прямой TS-10 — 1 шт</t>
  </si>
  <si>
    <t>https://browmart.ru/catalog/narashchivanie_resnits/instrumenty_i_raskhodnye_materialy/pintset_dlya_resnits_ruchnoy_zatochki_pryamoy_ts_10/</t>
  </si>
  <si>
    <t>https://yadi.sk/d/NvxhPsZYxEokEg</t>
  </si>
  <si>
    <t>Профессиональный пинцет для наращивания ресниц с прямой рабочей частью - надежный и удобный инструмент лэшмейкера. Пинцет применяется для разделения или захвата ресничек перед склейкой. Выполнен из высококачественной легкосплавной стали, легко сжимается и удобно лежит в руке. Заточен вручную.</t>
  </si>
  <si>
    <t>LD000030</t>
  </si>
  <si>
    <t>Закрепитель Enigma (10 мл)</t>
  </si>
  <si>
    <t>Enigma</t>
  </si>
  <si>
    <t>Distilled water, Teflon Resin, Ethanol, Phenoxyethanol</t>
  </si>
  <si>
    <t>https://yadi.sk/d/Xc0V94B1a0KV8Q</t>
  </si>
  <si>
    <t>https://yadi.sk/d/SmXN4nWXuhTrVw</t>
  </si>
  <si>
    <t xml:space="preserve">Профессиональный закрепитель образует защитную плёнку и надёжно защищает место склейки натуральных и искусственных ресниц от внешних воздействий в первые 24 часа после процедуры. Тефлон в составе закрепителя обволакивает ресницы, предохраняя их от влаги, грязи и пыли, а также фиксирует ресницы в заданном положении.
Закрепитель имеет жидкую, не липкую консистенцию, не утяжеляет ресницы. Благодаря удобной упаковке с широкой щеточкой средство легко наносить.
Подходит для ежедневного ухода за наращенными ресницами, усиливает их цвет и блеск. При регулярном использовании продлевает срок носки наращённых ресниц на 7-10 дней. Вы можете использовать закрепитель для дополнительных продаж вашим клиентам в качестве домашнего уходового средства. 
</t>
  </si>
  <si>
    <t xml:space="preserve">Нанесите закрепитель по росту ресниц в конце процедуры наращивания.
В качестве уходового средства рекомендуется использовать закрепитель два раза в неделю. Расчешете ресницы щеточкой и нанесите средство по всей длине. 
</t>
  </si>
  <si>
    <t>16+</t>
  </si>
  <si>
    <t>LD000022</t>
  </si>
  <si>
    <t>Обезжириватель Enigma "Original" (15 мл)</t>
  </si>
  <si>
    <t>Distilled water, Polyvinyl Pyrroridone, Propylene Carbonate, Ethanol, Propylene Glycol</t>
  </si>
  <si>
    <t>https://yadi.sk/d/OwJf1OAI4w_5uQ</t>
  </si>
  <si>
    <t>https://yadi.sk/d/FYKKJE0JrL0yNA</t>
  </si>
  <si>
    <t xml:space="preserve">Профессиональный обезжириватель предназначен для бережной подготовки ресниц клиента к процедурам наращивания, протеиновой реконструкции, ламинирования, биозавивки или окрашивания. Устраняет все загрязнения, не пересушивая ресницы.
Обезжириватель экономно расходуется. Одного флакона хватает на 200-300 процедур.
</t>
  </si>
  <si>
    <t xml:space="preserve">Используется после снятия макияжа с рабочей зоны для лучшего закрепления результата процедуры. При помощи микрощеточки нанесите средство по росту ресниц. </t>
  </si>
  <si>
    <t>LD000023</t>
  </si>
  <si>
    <t>Обезжириватель Enigma с ароматом лимона (15 мл)</t>
  </si>
  <si>
    <t>Distilled water, Polyvinyl Pyrroridone, Propylene Carbonate, Ethanol, Propylene Glycol, Fragrance</t>
  </si>
  <si>
    <t>https://yadi.sk/d/e7cCXyVIEYlXug</t>
  </si>
  <si>
    <t>https://yadi.sk/d/LTNEi-LyhXS_Gg</t>
  </si>
  <si>
    <t xml:space="preserve">Профессиональный обезжириватель предназначен для бережной подготовки ресниц клиента к процедурам наращивания, протеиновой реконструкции, ламинирования, биозавивки или окрашивания. Устраняет все загрязнения, не пересушивая ресницы.
Обезжириватель экономно расходуется. Одного флакона хватает на 200-300 процедур.
Обладает лёгким приятным ароматом лимона. 
</t>
  </si>
  <si>
    <t>LD000024</t>
  </si>
  <si>
    <t>Обезжириватель с кисточкой Enigma (10 мл)</t>
  </si>
  <si>
    <t>Water, Alcohol, Propylene Glycol, Camelia Sinensis Leaf Extract, Allantoin, Phenoxyethanol, Methylparaben, Cl 19140, Cl 42090, Fragrance, EDTA</t>
  </si>
  <si>
    <t>https://yadi.sk/d/9jJIEFrzPaz6cQ</t>
  </si>
  <si>
    <t>https://yadi.sk/d/2x4x6-tXYA332Q</t>
  </si>
  <si>
    <t>Профессиональный обезжириватель с удобной кисточкой. Предназначен для бережной подготовки ресниц клиента к процедурам наращивания, протеиновой реконструкции, ламинирования, биозавивки или окрашивания. Устраняет все загрязнения, не пересушивая ресницы.</t>
  </si>
  <si>
    <t xml:space="preserve">Используется после снятия макияжа с рабочей зоны для лучшего закрепления результата процедуры. Кисточкой нанесите средство по росту ресниц. </t>
  </si>
  <si>
    <t>LD000037</t>
  </si>
  <si>
    <t>Обезжириватель Lash&amp;Go Elsa (15 мл)</t>
  </si>
  <si>
    <t>Lash&amp;Go</t>
  </si>
  <si>
    <t>Distilled Water, Alcohol, Prophylene Glycol, Hydrolyzed Collagen, Fragrance</t>
  </si>
  <si>
    <t>https://yadi.sk/d/eeQNgpahbwtBHQ</t>
  </si>
  <si>
    <t>https://yadi.sk/d/t6aF7J0Zsbzwaw</t>
  </si>
  <si>
    <t xml:space="preserve">Профессиональный обезжириватель может использоваться для бережной подготовки ресниц клиента к процедурам наращивания, протеиновой реконструкции, ламинирования, биозавивки или окрашивания. Аккуратно очищает ресницы от загрязнений и подготавливает их к процедуре, не пересушивая волоски. В составе присутствует гидролизованный коллаген, который питает ресницы и препятствует их повреждению.
Обезжириватель экономно расходуется. Одного флакона хватает на 200-300 процедур.
</t>
  </si>
  <si>
    <t>Профессиональный обезжириватель может использоваться для бережной подготовки ресниц клиента к процедурам наращивания, протеиновой реконструкции, ламинирования, биозавивки или окрашивания. Аккуратно очищает ресницы от загрязнений и подготавливает их к процедуре, не пересушивая волоски. В составе присутствует гидролизованный коллаген, который питает ресницы и препятствует их повреждению.
Обезжириватель экономно расходуется. Одного флакона хватает на 200-300 процедур.
Профессиональный клинсер для бережной подготовки ресниц к процедуре. Обезжириватель Elsa Lash&amp;Go может использоваться как для наращивания ресниц, так и для ламинирования, ботокса и даже окрашивания: экономьте разумно, покупая одно средство для всего спектра ресничных услуг.
Обезжириватель аккуратно очищает ресницы загрязнений и готовит их к процедуре, не пересушивая волосок. В составе присутствуют ухаживающие компоненты. Средство расходуется экономно: тюбика на 15 мл вам хватит на 200-300 процедур. Наконец, он просто очаровательный на вид: с таким дизайном материалов вы всегда будете полны вдохновения!
После обезжиривателя Elsa рекомендуем использовать в своей работе праймер Sofia Lash&amp;Go — они буквально идеальная парочка.</t>
  </si>
  <si>
    <t>LD000026</t>
  </si>
  <si>
    <t>Праймер Enigma "Original" (15 мл)</t>
  </si>
  <si>
    <t>Distilled Water, Silane, Isopropanol, Acetic Acid</t>
  </si>
  <si>
    <t>https://yadi.sk/d/mwcms3t3LLV0HQ</t>
  </si>
  <si>
    <t>https://yadi.sk/d/W2PP3auuZt3Mfw</t>
  </si>
  <si>
    <t>Профессиональный праймер наносится после обезжиривания ресниц перед процедурами наращивания, протеиновой реконструкции, ламинирования, биозавивки или окрашивания. Праймер обеспечивает более глубокое очищение, раскрывает чешуйки волоса, за счет чего улучшается сцепка натуральной и искусственной ресницы при наращивании. Применение средства продлит срок носки наращённых ресниц на 5-7 дней.</t>
  </si>
  <si>
    <t xml:space="preserve">Во время воздействия обезжиривателя глаза клиента должны быть закрыты. Открыть их можно только после полного высыхания ресниц!
Нанесите праймер на обезжиренные натуральные ресницы по их росту с помощью микрощеточки.
</t>
  </si>
  <si>
    <t>LD000027</t>
  </si>
  <si>
    <t>Праймер Enigma с ароматом банана (15 мл)</t>
  </si>
  <si>
    <t>Distilled Water, Silane, Isopropanol, Acetic Acid, Fragrance</t>
  </si>
  <si>
    <t>https://yadi.sk/d/xpj5r2CHEQ6kiA</t>
  </si>
  <si>
    <t>https://yadi.sk/d/9bqTRRdtQcLZDw</t>
  </si>
  <si>
    <t xml:space="preserve">Праймер дополнительно очищает каждую ресничку после обезжиривания, раскрывает чешуйки волоса, за счёт чего сцепка натуральной и искусственной ресниц становится ещё надёжнее. Применение средства продлит срок носки наращённых ресниц на 5-7 дней.
Обладает вкусным ароматом банана: теперь процедуры станут ещё приятнее для вас и ваших клиентов. 
</t>
  </si>
  <si>
    <t xml:space="preserve">Во время воздействия праймера глаза клиента должны быть закрыты. Открыть их можно только после полного высыхания ресниц!
Нанесите праймер на обезжиренные натуральные ресницы по их росту с помощью микрощеточки.
</t>
  </si>
  <si>
    <t>LD000039</t>
  </si>
  <si>
    <t>Праймер Lash&amp;Go Sofia (15 мл)</t>
  </si>
  <si>
    <t>https://yadi.sk/d/VcXnm0fUqYBo2w</t>
  </si>
  <si>
    <t>https://yadi.sk/d/TeQY6Jnf69GcoQ</t>
  </si>
  <si>
    <t xml:space="preserve">Праймер для профессиональной подготовки натуральных ресниц к процедуре наращивания. Глубоко очищает каждый волосок и мягко раскрывает его чешуйки, что значительно улучшает сцепку натуральной и искусственной ресниц.
Используя праймер, вы продлеваете срок носки наращенных ресниц на +7 дней. 
Средство экономно расходуется: одного флакона хватает на 250-300 процедур.
</t>
  </si>
  <si>
    <t>LD000045</t>
  </si>
  <si>
    <t>Праймер Lash&amp;Go Merida с ароматом персика (15 мл)</t>
  </si>
  <si>
    <t>https://yadi.sk/d/7pmxG3dl-N9vEQ</t>
  </si>
  <si>
    <t>https://yadi.sk/d/ByBgpdtbcBwaZQ</t>
  </si>
  <si>
    <t xml:space="preserve">Праймер Merida – профессиональное средство для подготовки натуральных ресниц к наращиванию. Праймер бережно, но глубоко очищает волоски и раскрывает их чешуйки, чтобы усилить сцепку натуральной и искусственной ресниц во время наращивания.
Используя праймер, вы продлеваете срок носки наращивания на +7 дней. 
Средство экономно расходуется: одного флакона хватает на 250-300 процедур.
Обладает вкусным ароматом персика: теперь процедуры станут ещё приятнее для вас и ваших клиентов. 
</t>
  </si>
  <si>
    <t xml:space="preserve">Во время воздействия праймера глаза клиента должны быть закрыты. Открыть их можно только после полного высыхания ресниц!
Нанесите небольшое количество состава на обезжиренные натуральные ресницы по их росту с помощью микрощеточки.
</t>
  </si>
  <si>
    <t>LD000017</t>
  </si>
  <si>
    <t>Гелевый ремувер Enigma "Sweety" (15 мл)</t>
  </si>
  <si>
    <t>Polyethilene glycol, Cellulose, Distilled Water, Fragrance</t>
  </si>
  <si>
    <t>https://yadi.sk/d/j6Ucm7TaLJKoPg</t>
  </si>
  <si>
    <t>https://yadi.sk/d/u_tTpxL1tUdYAA</t>
  </si>
  <si>
    <t xml:space="preserve">Профессиональный ремувер с приятным сладким ароматом для быстрого и комфортного снятия наращённых ресниц. Плотная гелевая консистенция быстро и аккуратно растворяет даже самый стойкий клей, не нанося вред натуральным ресницам. Подходит для бережной коррекции наращенных ресниц.
Средство экономно расходуется: одного флакона хватает минимум на 60 процедур.
</t>
  </si>
  <si>
    <t xml:space="preserve">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Микрощеточкой нанесите ремувер на место сцепки натуральных и искусственных ресниц. Оставьте препарат на 3 минуты. По истечении времени снимите искусственные ресницы и удалите остатки ремувера сухой ватной палочкой. 
</t>
  </si>
  <si>
    <t>LD000018</t>
  </si>
  <si>
    <t>Гелевый ремувер Enigma "Original" (15 мл)</t>
  </si>
  <si>
    <t>https://yadi.sk/d/rX6v2sHbaprcmg</t>
  </si>
  <si>
    <t>https://yadi.sk/d/uNOWGF2mWKVqAA</t>
  </si>
  <si>
    <t xml:space="preserve">Профессиональный ремувер для быстрого и комфортного снятия наращённых ресниц. Благодаря плотной гелевой консистенции средство не растекается. Ремувер аккуратно растворяет даже самый стойкий клей, не нанося вред натуральным ресницам.
Средство экономно расходуется: одного флакона хватает минимум на 60 процедур.
</t>
  </si>
  <si>
    <t xml:space="preserve">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Микрощеточкой нанесите ремувер на место сцепки натуральных и искусственных ресниц. Оставьте препарат на 3 минуты. По истечении времени снимите искусственные ресницы и удалите остатки ремувера сухой ватной палочкой. </t>
  </si>
  <si>
    <t>LD000019</t>
  </si>
  <si>
    <t>Кремовый ремувер Enigma с ароматом лимона (15 гр)</t>
  </si>
  <si>
    <t>Propylene carbonate, Montmorillonite, Copolymer, Fragrance</t>
  </si>
  <si>
    <t>https://yadi.sk/d/NEafNJnSyowjSA</t>
  </si>
  <si>
    <t>https://yadi.sk/d/EFQdv5HBDXAaWw</t>
  </si>
  <si>
    <t xml:space="preserve">Кремовый ремувер с лёгким ароматом лимона для профессионального снятия наращённых ресниц. Препарат максимально безопасен и удобен в работе. Обладая густой и плотной консистенцией, он не течет и практически полностью исключает риск попадания средства на слизистую глаза. Средство не вредит натуральным ресницам.
Кремовый ремувер – это самый щадящий и комфортный способ снятия наращенных ресниц: риск возникновения неприятных ощущений при его использовании сведен к минимуму. 
</t>
  </si>
  <si>
    <t>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Нанесите крем-ремувер на зону сцепки натуральных и искусственных ресниц микрощеточкой. Оставьте для воздействия на 5-7 минут. Снимите искусственные ресницы и удалите остатки ремувера с помощью мицеллярной воды.</t>
  </si>
  <si>
    <t>LD000020</t>
  </si>
  <si>
    <t>Кремовый ремувер Enigma "Original" (15 гр)</t>
  </si>
  <si>
    <t>Propylene carbonate, Montmorillonite, Copolymer</t>
  </si>
  <si>
    <t>https://yadi.sk/d/M5V0a3cKVql-ig</t>
  </si>
  <si>
    <t>https://yadi.sk/d/H--GTkSX1Q1O8w</t>
  </si>
  <si>
    <t xml:space="preserve">Кремовый ремувер для профессионального снятия наращённых ресниц. Препарат максимально безопасен и удобен в работе. Быстро и комфортно снимает наращённые ресницы. Ремувер обладает густой и плотной консистенцией: его удобно распределять по ресницам, он не течет и практически полностью исключает риск попадания средства на слизистую глаза. Растворяет даже стойкий клей, при этом не вредит натуральным ресницам. 
Средство без ароматизаторов.
</t>
  </si>
  <si>
    <t xml:space="preserve">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Нанесите крем-ремувер на зону сцепки натуральных и искусственных ресниц микрощеточкой. Оставьте для воздействия на 5-7 минут. Снимите искусственные ресницы и удалите остатки ремувера с помощью мицеллярной воды.
</t>
  </si>
  <si>
    <t>LD000021</t>
  </si>
  <si>
    <t>Жидкий ремувер Enigma (15 мл)</t>
  </si>
  <si>
    <t>https://yadi.sk/d/qnmluAww-MPqpA</t>
  </si>
  <si>
    <t>https://yadi.sk/d/uyNxI9U11pz8Ug</t>
  </si>
  <si>
    <t xml:space="preserve">Жидкий ремувер используется для удаления остатков клея с пинцетов, планшетов, других инструментов и аксессуаров. Будьте аккуратны при нанесении средства на окрашенные поверхности. 
Жидкий ремувер не рекомендуется использовать для снятия наращённых ресниц!
</t>
  </si>
  <si>
    <t xml:space="preserve">Перед применением проверьте действие ремувера на незаметном участке поверхности.
Нанесите небольшое количество средства на ватный диск и протрите рабочую поверхность инструмента до полного удаления остатков клея.
</t>
  </si>
  <si>
    <t>LD000038</t>
  </si>
  <si>
    <t>Гелевый ремувер Lash&amp;Go Belle (15 мл)</t>
  </si>
  <si>
    <t>https://yadi.sk/d/fTDQPsSSYzGDmA</t>
  </si>
  <si>
    <t>https://yadi.sk/d/3xGccJ3ouM6aHA</t>
  </si>
  <si>
    <t xml:space="preserve">Ремувер подходит как начинающим, так и опытным мастерам. С ним удобно работать: благодаря плотной гелевой консистенции средство не растекается. Быстро растворяет даже некачественное наращивание, когда из-за слишком интенсивного использования клея ресницы превращаются в «монолит». При этом ремувер не повреждает структуру натуральных ресниц.
Средство экономно расходуется: одного флакона хватает на 60-70 процедур.
Обладает приятным мягким ароматом.
</t>
  </si>
  <si>
    <t xml:space="preserve">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Микрощеточкой нанесите ремувер на место сцепки натуральных и искусственных ресниц. Оставьте препарат на 3-5 минут. По истечении времени снимите искусственные ресницы и удалите остатки ремувера сухой ватной палочкой. 
</t>
  </si>
  <si>
    <t>LD000040</t>
  </si>
  <si>
    <t>Кремовый ремувер Lash&amp;Go Ariel (15 гр)</t>
  </si>
  <si>
    <t>https://yadi.sk/d/dNG4s7eaUyw7iQ</t>
  </si>
  <si>
    <t>https://yadi.sk/d/FpNyqnHyCIGQbg</t>
  </si>
  <si>
    <t xml:space="preserve">Кремовый ремувер для профессионального снятия наращённых ресниц. Эффективно, быстро и бережно растворяет клей. Ремувер обладает густой и плотной консистенцией: расходуется экономно, его удобно распределять по ресницам, средство не течет и практически полностью исключает риск попадания средства на слизистую глаза. Подходит для коррекции наращенных ресниц.
Обладает приятным сладким ароматом.
</t>
  </si>
  <si>
    <t xml:space="preserve">Во время процедуры глаза клиента должны быть плотно закрытыми.
Подклейте гидрогелевый патч на нижнее веко клиента для уменьшения возможного дискомфорта.
Нанесите крем-ремувер точно на зону сцепки натуральных и искусственных ресниц микрощеточкой. Оставьте для воздействия на 3-5 минут. Снимите искусственные ресницы и удалите остатки ремувера влажным ватным диском.
</t>
  </si>
  <si>
    <t>LD000041</t>
  </si>
  <si>
    <t>Патчи Lash&amp;Go "Snow White"(1 пара в упаковке)</t>
  </si>
  <si>
    <t>Glycerol, Hydrogel resin power, Water, Aloe extract</t>
  </si>
  <si>
    <t>1 неделя</t>
  </si>
  <si>
    <t>https://yadi.sk/d/JQ0_cAneB9KCpg</t>
  </si>
  <si>
    <t>https://yadi.sk/d/JXW3R2e96wry1A</t>
  </si>
  <si>
    <t>Удобные и надёжные патчи для фиксации нижних ресниц клиента во время процедур наращивания или снятия искусственных ресниц. Комфортны в использовании даже для мастеров с небольшим опытом.
Верхний слой патчей специально выполнен в белом цвете и с безворсовым покрытием: это упрощает моделирование, так как вы можете нанести на них разметку себе в помощь любой ручкой или карандашом.
Форма патчей “Snow White” разработана специально для клиентов с классическим разрезом глаз: когда внутренние и внешние уголки глаза расположены на одном уровне. Теперь нет необходимости подрезать патчи ножницами!
Патчи Lash&amp;Go удобно применять при наращивании или снятии ресниц. Верхний слой специально выполнен в белом цвете и с безворсовым покрытием: это упрощает моделирование, так как вы можете себе в помощь нанести разметку любой ручкой или карандашом.
Срок хранения в закрытом виде — 2 года, после вскрытия упаковки — 1 неделя.
Попробуйте также другие патчи от Lash&amp;Go: форма “Mulan” для восточного разреза глаз и “Cinderella” для европейского разреза.</t>
  </si>
  <si>
    <t xml:space="preserve">Удобные и надёжные патчи для фиксации нижних ресниц клиента во время процедур наращивания или снятия искусственных ресниц. Комфортны в использовании даже для мастеров с небольшим опытом.
Верхний слой патчей специально выполнен в белом цвете и с безворсовым покрытием: это упрощает моделирование, так как вы можете нанести на них разметку себе в помощь любой ручкой или карандашом.
Форма патчей “Snow White” разработана специально для клиентов с классическим разрезом глаз: когда внутренние и внешние уголки глаза расположены на одном уровне. Теперь нет необходимости подрезать патчи ножницами!
</t>
  </si>
  <si>
    <t>Перед процедурой аккуратно отделите патч от липкой основы и зафиксируйте им нижние ресницы на веке, соблюдая небольшой отступ от основания.</t>
  </si>
  <si>
    <t>LD000043</t>
  </si>
  <si>
    <t>Патчи Lash&amp;Go "Mulan"(1 пара в упаковке)</t>
  </si>
  <si>
    <t>https://yadi.sk/d/pJlsCMvVZlDmlg</t>
  </si>
  <si>
    <t>https://yadi.sk/d/NazQS_S9GL2a5g</t>
  </si>
  <si>
    <t xml:space="preserve">Удобные и надёжные патчи для фиксации нижних ресниц клиента во время процедур наращивания или снятия искусственных ресниц. Комфортны в использовании даже для мастеров с небольшим опытом.
Верхний слой патчей специально выполнен в белом цвете и с безворсовым покрытием: это упрощает моделирование, так как вы можете нанести на них разметку себе в помощь любой ручкой или карандашом.
Форма патчей “Mulan” специально предназначена для работы с клиентами, имеющими восточный разрез глаз: когда уголки глаз расположены по восходящей оси, то есть наружный уголок выше внутреннего. Теперь нет необходимости подрезать патчи ножницами!
</t>
  </si>
  <si>
    <t>ND000043</t>
  </si>
  <si>
    <t>Состав №1 для ускоренного ламинирования Lash Botox Express, саше 1 мл</t>
  </si>
  <si>
    <t>Lash Botox</t>
  </si>
  <si>
    <t>Water, Chioglycollic acid, Ethanolamine, Ceteayl Alcohol, Poliqaternium-28, Steartrium chloride, C 12-15 parain, Disodium edta</t>
  </si>
  <si>
    <t>https://yadi.sk/d/rUwUCgYZavoqXw</t>
  </si>
  <si>
    <t>https://yadi.sk/d/sogLMaoYEgWcvQ</t>
  </si>
  <si>
    <t xml:space="preserve">Средство для придания ресницам изящного изгиба в ходе процедуры ламинирования.
Ламинирование ресниц с составами Lash Botox Express рекомендуется уверенным мастерам с опытом от 1 года. Идеально подходит для работы с жесткими и неподатливыми ресницами. Составы не подходят для слабых, тонких волосков.
Преимущества:
+ Доработанная формула с упором на стабильный результат.
+ Сокращенное время экспозиции Lash Botox Express позволяет выиграть до 15 минут свободного времени на каждой процедуре.
+ Состав №1 содержит стабилизатор этаноламин для постоянного значения pH.
Одного саше хватает на проведение 3-4 процедур.
</t>
  </si>
  <si>
    <t xml:space="preserve">Состав используется в качестве первого шага в ходе процедуры ламинирования.
Подробнее см. инструкцию
</t>
  </si>
  <si>
    <t>ND000044</t>
  </si>
  <si>
    <t>Состав №2 для ускоренного ламинирования Lash Botox Express, саше 1 мл</t>
  </si>
  <si>
    <t>Purified water, Sodium bromate, Disodium phosphate, Dipotassium giycyrrhrzate</t>
  </si>
  <si>
    <t>https://yadi.sk/d/Y6HtDVYa2Z4ocg</t>
  </si>
  <si>
    <t>https://yadi.sk/d/owFxfKgrUtED9g</t>
  </si>
  <si>
    <t xml:space="preserve">Средство фиксирует изгиб, придает ресницам объем в ходе процедуры ламинирования.
Ламинирование ресниц с составами Lash Botox Express рекомендуется уверенным мастерам с опытом от 1 года. Идеально подходит для работы с жесткими и неподатливыми ресницами. Составы не подходят для слабых, тонких волосков.
Преимущества:
+ Доработанная формула с упором на стабильный результат.
+ Сокращенное время экспозиции Lash Botox Express позволяет выиграть до 15 минут свободного времени на каждой процедуре.
Одного саше хватает на проведение 3-4 процедур.
</t>
  </si>
  <si>
    <t xml:space="preserve">Состав используется в качестве второго шага в ходе процедуры ламинирования.
Подробнее см. инструкцию.
</t>
  </si>
  <si>
    <t>ND000045</t>
  </si>
  <si>
    <t>Состав №3 для ускоренного ламинирования Lash Botox Express, флакон 5 мл</t>
  </si>
  <si>
    <t xml:space="preserve">В составе №3 Extra Care — целый комлпекс лечебных ингредиентов:
- провитамин B5,
- витамин E,
- бетаин,
- масло иланг-иланг,
- сок листьев алоэ,
- экстракты жасмина, розы, ромашки, эхинацеи и корней ириса.
</t>
  </si>
  <si>
    <t>https://yadi.sk/d/rZAALbxbioezlA</t>
  </si>
  <si>
    <t>https://yadi.sk/d/H-e070caBe1lSQ</t>
  </si>
  <si>
    <t xml:space="preserve">Состав очищает ресницы от следов клея и одновременно питает их в завершении процедуры ламинирования.
В составе №3 Lash Botox Express Extra Care содержится целый комплекс лечебных ингредиентов.
Провитамин B5 способствует восстановлению ресниц, придает им эластичность, блеск, обеспечивает длительное увлажнение.
Витамин E эффективен как антиоксидант, оказывает омолаживающее и восстанавливающее действие. 
Бетаин и масло иланг-иланга укрепляют волоски, увлажняют и питают ресницы, делают их плотнее.
Сок листьев алоэ успокаивает, предотвращает воспаления, стимулирует рост ресниц.
Экстракт жасмина  придает ресницам шелковистость, мягкость, упругость.
Экстракт розы  стимулирует рост ресниц, восстанавливает, придает им эластичность и блеск.
Экстракт ромашки укрепляет ресницы.
Экстракт эхинацеи антиаллергический, антибактериальный и противовоспалительный компонент. 
Экстракт корней ириса придает составу нежный аромат.
Ламинирование ресниц с составами Lash Botox Express рекомендуется уверенным мастерам с опытом от 1 года. Идеально подходит для работы с жесткими и неподатливыми ресницами. Составы не подходят для слабых, тонких волосков.
Преимущества:
+ Доработанная формула с упором на стабильный результат.
+ Сокращенное время экспозиции Lash Botox Express позволяет выиграть до 15 минут свободного времени на каждой процедуре.
Одного флакона хватает на проведение 15-20 процедур.
</t>
  </si>
  <si>
    <t xml:space="preserve">Состав используется в качестве завершающего шага в ходе процедуры ламинирования.
Подробнее см. инструкцию.
</t>
  </si>
  <si>
    <t>ND000046</t>
  </si>
  <si>
    <t>Состав для ламинирования №1 Lash Botox Next Lifting Balm</t>
  </si>
  <si>
    <t>Aqua (Water), Ethanolamine Thioglycolate, Monoethanolamine, Urea, Cetyl Alcohol, Glyceryl Stearate, Peg-100 Stearate, Glycerin, Niacinamide, Theobroma Cacao (Cocoa) Seed Butter, Hydrolised Silk, Phenoxyethanol, Ethylhexylglycerin, D-Biotin</t>
  </si>
  <si>
    <t>Швейцария</t>
  </si>
  <si>
    <t>https://yadi.sk/d/Esy1e29ts1N2sg</t>
  </si>
  <si>
    <t>https://yadi.sk/d/kAmfktoH4NPFdA</t>
  </si>
  <si>
    <t xml:space="preserve">Состав для ламинирования №1 Lash Botox Next Lifting Balm
Средство для придания ресницам изящного изгиба в ходе процедуры ламинирования.
Lash Botox Next – это новое поколение составов для ламинирования ресниц. Никогда прежде завиток не был таким стойким и ярким. 
Принципиальные изменения в формуле каждого препарата. Новые формулы обеспечивают великолепный результат каждой процедуры и бережное воздействие на ресницы.
Состав №1 Lash Botox Next Lifting Balm содержит глицерил стеарат и глицерин, которые обеспечивают феноменальную равномерность в распределении действующего вещества. Волосок поднимается по всей площади нанесения состава №1.
Этаноламин придаёт составу стабильность и поддерживает результат процедуры.
Карбамид сохраняет однородный Ph состава.
Одного саше хватает на проведение 7-8 процедур.
</t>
  </si>
  <si>
    <t xml:space="preserve">Состав используется в качестве первого шага в ходе процедуры ламинирования.
Подробнее см. инструкцию.
</t>
  </si>
  <si>
    <t>ND000047</t>
  </si>
  <si>
    <t>Состав для ламинирования №2 Lash Botox Next Volumising Fix</t>
  </si>
  <si>
    <t>Состав №2 насыщен питательными веществами: пантенол, экстракт солодки, экстракт хвоща. Они придают блеск и шелковистость каждому волоску.
Восстановление.</t>
  </si>
  <si>
    <t>https://yadi.sk/d/5sN-uA2c_0e1oQ</t>
  </si>
  <si>
    <t>https://yadi.sk/d/D8jMZ5cluL9ubw</t>
  </si>
  <si>
    <t xml:space="preserve">Средство фиксирует изгиб, придает ресницам объем в ходе процедуры ламинирования.
Lash Botox Next – это новое поколение составов для ламинирования ресниц. Никогда прежде завиток не был таким стойким и ярким.
Принципиальные изменения в формуле каждого препарата. Новые формулы обеспечивают великолепный результат каждой процедуры и бережное воздействие на ресницы.
Состав №2 Lash Botox Next Volumising Fix содержит пантенол, экстракт солодки, экстракт хвоща. 
Пантенол стимулирует регенерацию ресниц.
Экстракт солодки придаёт шелковистость каждому волоску.
Экстракт хвоща усиливает блеск ресниц.
Одного саше хватает на проведение 7-8 процедур.
</t>
  </si>
  <si>
    <t>ND000048</t>
  </si>
  <si>
    <t>Состав для ламинирования №3 Lash Botox Next Moisturising Serum</t>
  </si>
  <si>
    <t>Мощный лечебный комплекс состава №3 из витаминов и растительных препаратов реабилитирует ресницы после процедуры. Протеины шёлка образуют защитную плёнку, гиалуронат натрия удерживает увлажняющие компоненты на волоске.</t>
  </si>
  <si>
    <t>https://yadi.sk/d/aERed0Gv2QBS6g</t>
  </si>
  <si>
    <t>https://yadi.sk/d/NlNP-UUnL98Ykw</t>
  </si>
  <si>
    <t xml:space="preserve">НСостав является мощным лечебным комплексом и восстанавливает ресницы после процедуры ламинирования. 
Lash Botox Next – это новое поколение составов для ламинирования ресниц. Никогда прежде завиток не был таким стойким и ярким. 
Принципиальные изменения в формуле каждого препарата. Новые формулы обеспечивают великолепный результат каждой процедуры и бережное воздействие на ресницы.
Состав №3 содержит протеины шёлка, которые образуют защитную пленку на поверхности каждой ресницы. Гиалуронат натрия удерживает увлажняющие компоненты внутри волоска. Мощный восстановительный комплекс питает и лечит ресницы.
Витамин С – антиоксидант, который препятствует преждевременному старению клеток, улучшает кровообращение ресниц, что способствует их росту и здоровому внешнему виду.
Экстракт алтея успокаивает, борется с сухостью ресниц.
Кератин увлажняет, восстанавливает волоски, улучшает их структуру, усиливает естественный цвет и блеск, защищает ресницы от неблагоприятных воздействий окружающей среды.
Пектин укрепляет, предупреждает ломкость ресниц.
Яблочные кислоты нормализуют кислотно-щелочной баланс.
Экстракт арники – замечательный стимулятор кровообращения, улучшающий питание волосяных фолликулов.
Экстракт алоэ успокаивает, предотвращает воспаления, стимулирует рост ресниц.
Экстракт ромашки укрепляет ресницы и придает им блеск.
Одного саше хватает на проведение 7-8 процедур.
</t>
  </si>
  <si>
    <t xml:space="preserve">Состав является мощным лечебным комплексом и восстанавливает ресницы после процедуры ламинирования. 
Lash Botox Next – это новое поколение составов для ламинирования ресниц. Никогда прежде завиток не был таким стойким и ярким. 
Принципиальные изменения в формуле каждого препарата. Новые формулы обеспечивают великолепный результат каждой процедуры и бережное воздействие на ресницы.
Состав №3 содержит протеины шёлка, которые образуют защитную пленку на поверхности каждой ресницы. Гиалуронат натрия удерживает увлажняющие компоненты внутри волоска. Мощный восстановительный комплекс питает и лечит ресницы.
Витамин С – антиоксидант, который препятствует преждевременному старению клеток, улучшает кровообращение ресниц, что способствует их росту и здоровому внешнему виду.
Экстракт алтея успокаивает, борется с сухостью ресниц.
Кератин увлажняет, восстанавливает волоски, улучшает их структуру, усиливает естественный цвет и блеск, защищает ресницы от неблагоприятных воздействий окружающей среды.
Пектин укрепляет, предупреждает ломкость ресниц.
Яблочные кислоты нормализуют кислотно-щелочной баланс.
Экстракт арники – замечательный стимулятор кровообращения, улучшающий питание волосяных фолликулов.
Экстракт алоэ успокаивает, предотвращает воспаления, стимулирует рост ресниц.
Экстракт ромашки укрепляет ресницы и придает им блеск.
Одного саше хватает на проведение 7-8 процедур.
</t>
  </si>
  <si>
    <t>ND000012</t>
  </si>
  <si>
    <t>Состав для ламинирования №1 Lash Botox</t>
  </si>
  <si>
    <t>Тайвань</t>
  </si>
  <si>
    <t xml:space="preserve">Средство для придания ресницам изящного изгиба в ходе процедуры ламинирования. Поднимает ресницы у корней и раскрывает чешуйки волоска, тем самым подготавливая ресницы к заполнению питательными веществами. </t>
  </si>
  <si>
    <t>ND000013</t>
  </si>
  <si>
    <t>Состав для ламинирования №2 Lash Botox</t>
  </si>
  <si>
    <t xml:space="preserve">Средство фиксирует ресницы в новом изгибе и придает им объем в ходе процедуры ламинирования. Все пробелы, перегибы и ломкие участки ресниц заполняются изнутри. Ресницы уплотняются и утолщаются. </t>
  </si>
  <si>
    <t>ND000014</t>
  </si>
  <si>
    <t>Состав для ламинирования №3 Lash Botox</t>
  </si>
  <si>
    <t xml:space="preserve">Состав очищает ресницы от следов клея и одновременно глубоко питает их. Является запечатывающим агентом: образует тонкую защитную пленку на поверхности волосков, закрепляя изгиб и увеличивая упругий объем, добавляя толщину каждой ресничке.
Содержит провитамин B5, который способствует восстановлению ресниц, придает им эластичность, блеск, обеспечивает длительное увлажнение.
</t>
  </si>
  <si>
    <t>ND000053</t>
  </si>
  <si>
    <t>Кератиновый кондиционер для ресниц Keratenol essence Lash Botox</t>
  </si>
  <si>
    <t>Aqua (Water), Propylene Glycol, Phenoxyethanol, Hydrolyzed Keratin, Hydroxyethylcellulose, PVP, Carbomer, Triethanolamine, Methylparaben, Disodium EDTA, Sodium Hydroxide, Propylparaben, Leuconostoc</t>
  </si>
  <si>
    <t>https://yadi.sk/d/YMC4I1Qs2bzGhw</t>
  </si>
  <si>
    <t>https://yadi.sk/d/6BYPrN8rPNzrLg</t>
  </si>
  <si>
    <t xml:space="preserve">Восстанавливающий кератиновый кондиционер предназначен для ухода за ресницами после процедуры ламинирования. Может также использоваться для ежедневного домашнего ухода.
При регулярном применении уплотняет волоски. Реснички выглядят более густыми.
Кератин в составе кондиционера питает ресницы и восстанавливает их белковую структуру, в результате обмен веществ в волосках улучшается, увеличивается срок их жизни и активизируется рост новых.
Пантенол окутывает волоски тонкой защитной пленкой, не утяжеляя их. Так он защищает ресницы от ультрафиолета, высокой температуры и других неблагоприятных воздействий окружающей среды.
Кондиционер имеет приятный кокосовый запах.
</t>
  </si>
  <si>
    <t xml:space="preserve">Нанесите кератиновый кондиционер в завершении процедуры ламинирования для фиксации ресниц и ухода. 
В качестве домашнего уходового средства рекомендуется использовать кондиционер каждые два дня. Расчешете ресницы щеточкой и нанесите средство по всей длине. 
</t>
  </si>
  <si>
    <t>ND000040</t>
  </si>
  <si>
    <t>Ботокс для ресниц "Regenerating Booster" Lash Botox, 15 мл</t>
  </si>
  <si>
    <t>Aqua, Glycerin, Sodium Hyaluronate, Atelocollagen, Castor Oil, Argan Oil, Panthenol, Macadamia Oil, ect.</t>
  </si>
  <si>
    <t>https://yadi.sk/d/fOP3H1RnfYJnDA</t>
  </si>
  <si>
    <t>https://yadi.sk/d/SQYi5axWbQ8wng</t>
  </si>
  <si>
    <t xml:space="preserve">«Regenerating Booster» – это инновационная формула красоты и совершенно новый взгляд на процедуру ботокса.
Состав не нужно разводить.
Его действие нацелено, прежде всего, на заполнение поврежденных участков ресниц, достижение омолаживающего и восстанавливающего эффекта, стимуляцию волосяных луковиц. В результате ресницы восстанавливаются, выглядят более плотными, объемными и здоровыми.
Формула на 75% состоит из натуральных компонентов.
В состав входит ателоколлаген. Его молекулы меньше молекул обычного коллагена, за счет чего они лучше проникают в структуру ресниц и заполняют поврежденные участки. Ателоколлаген создает на ресницах тонкий защитный слой и делает волоски более блестящими.
Ботокс «Regenerating Booster» также обогащен 5 маслами: касторовым, аргановым, миндальным, маслом макадамии и жожоба. Натуральные масла питают ресницы, делают их более упругими, сильными и устраняют их ломкость.
В составе продукта содержится уникальный питательный комплекс: сок алоэ, бетаин, пантенол (витамин B5), гидролизованные протеины пшеницы и гидрат протеинов риса, токоферола ацетат и витамин A. Эти активные компоненты насыщают волоски влагой и смягчают их.
Средство имеет экономный  расход: 0,2 мл на одну процедуру. Одного тюбика хватит на 65-80 процедур!
В комплекте с ботоксом для ресниц представлена удобная мерная ложечка на 0,2 мл (удобно отмерять количество средства на одну процедуру).
</t>
  </si>
  <si>
    <t xml:space="preserve">Питание ресниц с помощью ботокса «Regenerating Booster» рекомендуется проводить в ходе процедуры ламинирования, чтобы запечатать состав внутри ресниц и продлить восстанавливающий эффект. Этап нанесения ботокса происходит после окрашивания ресниц перед нанесением состава №3.
Подробнее см. инструкцию.
</t>
  </si>
  <si>
    <t>ND000001</t>
  </si>
  <si>
    <t>Ботокс для ресниц "Health and Volume Elixir" Lash Botox</t>
  </si>
  <si>
    <t>Aqua, Glycerin, Sodium Hyaluronate, Atelocollagen, Communis (Castor) Oil, Persea Gratissima Oil, Pantenol, Tritium Vulgare (Wheat) Germ Oil, Oenothera Biennis Oil, ect.</t>
  </si>
  <si>
    <t>https://yadi.sk/d/vED8fQcSEPCs-w</t>
  </si>
  <si>
    <t>https://yadi.sk/d/dfJOywf-kj1Iew</t>
  </si>
  <si>
    <t xml:space="preserve">Ботокс рекомендуется использовать для лечения и глубокого питания ресниц. 
Обновленная формула состава. Действие ботокса эффективнее на 40%! 
Гидролизованные кератин и коллаген глубоко питают волоски и заполняют поврежденные участки. Коллаген также придает ресницам упругость. Пантенол добавляет глянцевый блеск. Чрезмерная жёсткость ресниц исчезает под действием гиалуроновой кислоты. Токоферол снабжает каждую клетку кислородом, а салициловая кислота стимулирует рост ресничек. Аргановое масло делает окрашивание ресниц более ярким и интенсивным. Насыщенный и стойкий цвет под воздействием ботокса держится до 8 недель!
Комплектация: 
• Ампула «LASH BOTOX health &amp;volume elixir» 10 мл 
• Стерильный шприц 3 мл
• 3 стерильных иглы для шприца (могут использоваться повторно)
• Стаканчик для разведения состава
</t>
  </si>
  <si>
    <t xml:space="preserve">Рекомендуется проводить питание ресниц ботоксом в ходе процедуры ламинирования. Этап нанесения ботокса происходит после окрашивания ресниц перед нанесением состава №3.
Подробнее см. инструкцию.
</t>
  </si>
  <si>
    <t>LD000033</t>
  </si>
  <si>
    <t>Тоник для роста ресниц Enigma Home Care (10 мл)</t>
  </si>
  <si>
    <t>"Niacinamide (витамин РР) - предупреждает выпадение ресниц, улучшает микроциркуляцию крови, питает фолликулы, предохраняет клетки потери влаги;
Panthenol (провитамин В5) - восстанавливает поврежденную структуру ресницы, укрепляет фолликулы, насыщает клетки кислородом; ресницы становятся гладкими, блестящими;
Tocopheryl Acetate (витамин Е) - доставляет кислород и другие полезные вещества к фолликулам;
Hydrolyzed Rice Bran Protein (протеины риса) - обеспечивают комплексный уход за ресницами;
Retinyl Palmitate (витамин А)- обеспечивает укрепление и восстановление ресниц, предотвращает их выпадение, стимулирует рост ресниц;
Ethyl ethers of unsaturated faty acids (Linoleic acid and Linolenic acid) (витамин F) - восстанавливает и укрепляет ресницы.</t>
  </si>
  <si>
    <t>https://yadi.sk/d/P-YMpzkHaBzpFw</t>
  </si>
  <si>
    <t>https://yadi.sk/d/atAXDHkHNUS3Jg</t>
  </si>
  <si>
    <t xml:space="preserve">Тоник восстанавливает и укрепляет ресницы, способствует росту новых из «спящих» волосяных фолликул. 
Средство подходит для ухода за наращёнными ресницами, так как не содержит масел, которые расщепляют клей.
Инновационная формула тоника создана на основе натуральных компонентов:
Витамин РР предупреждает выпадение ресниц, улучшает микроциркуляцию крови, питает фолликулы, предохраняет клетки от потери влаги.
Пантенол (провитамин В5) восстанавливает поврежденную структуру ресниц, укрепляет фолликулы, насыщает клетки кислородом; ресницы становятся гладкими и блестящими.
Токоферола ацетат (витамин Е) доставляет кислород и другие полезные вещества к волосяным фолликулам.
Гидрат протеинов риса обеспечивает комплексный уход за ресницами.
Витамины А и F укрепляют и восстанавливают ресницы, предотвращают их выпадение, стимулируют рост.
Благодаря удобной упаковке со встроенной кисточкой-аппликатором средство легко наносить.
Тоник рекомендуется применять ежедневно. 
Средство идеально подходит для дополнительных продаж: вы можете предложить его своим клиентам и получить дополнительный доход.
</t>
  </si>
  <si>
    <t xml:space="preserve">Рекомендуется наносить средство на корни ресниц утром и вечером.
Очистите ресницы от макияжа.
Нанесите средство тонким слоем при помощи встроенной кисточки-аппликатора на прикорневую зону верхних ресниц, не затрагивая нижние ресницы. 
При желании вы можете использовать тоник и для бровей.
</t>
  </si>
  <si>
    <t>ND000055</t>
  </si>
  <si>
    <t>Питательная сыворотка для ресниц "Lash Charge" Lash Botox, 5 мл</t>
  </si>
  <si>
    <t xml:space="preserve">
Касторовое масло
Миндальное
Экстракт алоэ
Протеин ростков пшеницы
Протеины риса
Масло пшеницы
Масло ослинника двулетнего
Витамины A, В1, В2, В3, В6, В9, Е, D</t>
  </si>
  <si>
    <t>https://yadi.sk/d/Ur--aGP1HE3H2A</t>
  </si>
  <si>
    <t>https://yadi.sk/d/29AIXd24RLYIvg</t>
  </si>
  <si>
    <t xml:space="preserve">Питательная сыворотка Lash Charge быстро и надёжно заполняет пустоты и повреждения в структуре ресниц благодаря высокой проникающей способности молекул коллагена, а также целому комплексу питательных компонентов:
омега-3, омега-6, омега-9. Также в составе 7 масел и 8 витаминов:
Касторовое масло инициирует регенерацию тканей и стимулирует рост новых ресничек.
Миндальное масло – антиоксидант, обладает увлажняющим, регенерирующим и противовоспалительным действием, улучшает рост ресниц, делает их послушными.
Экстракт алоэ успокаивает, предотвращает воспаления, стимулирует рост ресниц.
Протеин ростков пшеницы оказывает выраженный, длительный увлажняющий эффект. Восстанавливает микрорельеф волоска и оказывает смягчающий эффект за счет образования вязко-эластичной, воздухопроницаемой пленки на поверхности ресницы.
Протеины риса обеспечивают комплексный уход за ресницами.
Полиненасыщенные жирные кислоты из масла ростков пшеницы увеличивают период жизни каждой реснички. Таким образом, можно продлить сохранение эффекта ламинирования и ботокса ресниц, используя сыворотку после процедуры на регулярной основе.
Масло ослинника двулетнего предохраняет ресницы от преждевременного выпадения, улучшает структуру волосков, увлажняет и разглаживает их.
Витамины A, В1, В2, В3, В6, В9, Е, D улучшают внешний вид ресниц, стимулируют рост новых волосков, оказывают общеукрепляющее воздействие.
Благодаря удобной упаковке со встроенным аппликатором средство легко наносить.
</t>
  </si>
  <si>
    <t>Рекомендуется ежедневно наносить небольшое количество сыворотки с помощью аппликатора, распределяя средство по всей длине ресниц.</t>
  </si>
  <si>
    <t>ND000033</t>
  </si>
  <si>
    <t>Ремувер цвета Lash Botox (120 ml)</t>
  </si>
  <si>
    <t>https://yadi.sk/d/Ri-UEKv4hK4ybQ</t>
  </si>
  <si>
    <t>https://yadi.sk/d/PVjlpi0h-v8oEw</t>
  </si>
  <si>
    <t>Используется для удаления нежелательной краски с поверхности кожи, а также для исправления мелких ошибок или дефектов после процедуры окрашивания ресниц и бровей. Ремувер не содержит аммиака и обладает приятным запахом, подходит даже для чувствительной кожи.</t>
  </si>
  <si>
    <t xml:space="preserve">Нанесите небольшое количество ремувера на ватную палочку или диск. Затем аккуратно протрите место загрязнения для удаления лишнего пигмента. При необходимости повторите. </t>
  </si>
  <si>
    <t>ND000032</t>
  </si>
  <si>
    <t>Обезжириватель для ресниц Lash Botox, 30 мл</t>
  </si>
  <si>
    <t>Aqua, Isopropyl Alcohol, Glycerin, Wheat Germ Extract, Perfume</t>
  </si>
  <si>
    <t>https://yadi.sk/d/Lg9n3gYZ7Lm5dA</t>
  </si>
  <si>
    <t>https://yadi.sk/d/FWzq0Vl26Cyiqw</t>
  </si>
  <si>
    <t xml:space="preserve">Профессиональный обезжириватель подготавливает ресницы к процедурам ламинирования и протеиновой реконструкции. Он бережно очищает волоски от любых загрязнений и остатков косметики, не пересушивая их. Тщательное обезжиривание ресниц обеспечивает наилучший результат процедуры и более пролонгированное действие.
Обезжириватель легко применять, он не вызывает дискомфорт у клиента. Средство не имеет спиртового запаха – у обезжиривателя приятный аромат дыни.
В составе содержатся ухаживающие лечебные компоненты:
Глицерин смягчает и питает ресницы, 
Экстракт зародышей пшеницы обладает антиоксидантными свойствами, восстанавливает структуру ресниц и стимулирует их рост.
</t>
  </si>
  <si>
    <t>Нанесите средство с помощью микрощеточки или ватной палочки по всей длине ресниц от корней к кончикам.</t>
  </si>
  <si>
    <t>LD000046</t>
  </si>
  <si>
    <t>Обезжириватель Lash&amp;Go Anna с ароматом персика (15 мл)</t>
  </si>
  <si>
    <t>https://yadi.sk/d/8ccecAPXTUY6Ig</t>
  </si>
  <si>
    <t>https://yadi.sk/d/WHJErxbXkYJMCA</t>
  </si>
  <si>
    <t xml:space="preserve">Профессиональный обезжириватель предназначен для бережной подготовки ресниц клиента к процедурам наращивания, протеиновой реконструкции, ламинирования, биозавивки или окрашивания. Аккуратно устраняет все загрязнения, при этом сохраняя водный баланс каждого волоска. Средство имеет ненавязчивый и естественный аромат спелого персика. Теперь процесс подготовки ресниц к процедуре будет ещё комфортнее и приятнее для мастеров и их клиентов!
Обезжириватель экономно расходуется. Одного флакона хватает на 200-300 процедур.
</t>
  </si>
  <si>
    <t xml:space="preserve">Используется после снятия макияжа с рабочей зоны для лучшего закрепления результата процедуры. Нанесите небольшое количество средства на микрощеточку и тщательно обработайте ресницы. </t>
  </si>
  <si>
    <t>NG000003</t>
  </si>
  <si>
    <t>Клей для ламинирования Lash Botox</t>
  </si>
  <si>
    <t>https://yadi.sk/d/YFJ984EhjCbG_w</t>
  </si>
  <si>
    <t>https://yadi.sk/d/OTHxOmiibBG1vA</t>
  </si>
  <si>
    <t xml:space="preserve">Предназначен для фиксации ресниц во время процедур ламинирования и реконструкции. Надёжно закрепляет ресницы на валиках. После процедуры легко смывается. Не содержит токсинов и не имеет раздражающего химического запаха.
Благодаря удобной упаковке со встроенной кистью средство имеет экономный расход.
</t>
  </si>
  <si>
    <t xml:space="preserve">Используется в ходе процедур ламинирования и реконструкции ресниц во время выкладки ресниц на валики.
Подробнее см. инструкцию.
</t>
  </si>
  <si>
    <t>HP000008</t>
  </si>
  <si>
    <t>Хна "Henna Expert"(Classic Black) банка 3 гр</t>
  </si>
  <si>
    <t>Henna Expert</t>
  </si>
  <si>
    <t>Lawsonia Intermis Leaf extract (Henna), Amla, Eclipta Prostrata Leaf Powder, cellulose gum, Coloring agent (natural), Sodium sulfate, Citric asid</t>
  </si>
  <si>
    <t>Индия</t>
  </si>
  <si>
    <t>https://yadi.sk/d/aSdWb4XzRmqOHg</t>
  </si>
  <si>
    <t>https://yadi.sk/d/oAWfm7Vs5V_rNA</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</si>
  <si>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Classic Black подходит девушкам цветотипа «Зима»: смуглым брюнеткам, девушкам с фарфоровой кожей и иссиня-черным отливом волос, с холодными пепельными оттенками волос, выгодно подчеркнет яркую и контрастную внешность этого цветотипа. Глубокий угольный оттенок с холодным подтоном.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</si>
  <si>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Classic Black</t>
  </si>
  <si>
    <t>См. инструкцию.</t>
  </si>
  <si>
    <t>HP000010</t>
  </si>
  <si>
    <t>Хна "Henna Expert"(Light Brown) банка 3 гр</t>
  </si>
  <si>
    <t>https://yadi.sk/d/f5bUw9Aql0EfmQ</t>
  </si>
  <si>
    <t>https://yadi.sk/d/s0Q8amvtMKS9FA</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</si>
  <si>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Light Brown подходит девушкам цветотипов «Весна» и «Лето»: светловолосым, русым шатенкам, блондинкам. Универсальный цвет для светло-русого типажа с золотистым подтоном.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</si>
  <si>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Light Brown</t>
  </si>
  <si>
    <t>HP000011</t>
  </si>
  <si>
    <t>Хна "Henna Expert"(Classic Brown) банка 3 гр</t>
  </si>
  <si>
    <t>https://yadi.sk/d/vSNILEJGL90SqQ</t>
  </si>
  <si>
    <t>https://yadi.sk/d/CjpvYuFxElJ8Cw</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</si>
  <si>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Classic Brown подходит девушкам цветотипов «Весна», «Зима» и «Осень»: шатенкам, русым и темно-русым. Классический коричневый удобно использовать как базу для смешивания оттенков хны.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</si>
  <si>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Classic Brown</t>
  </si>
  <si>
    <t>HP000012</t>
  </si>
  <si>
    <t>Хна "Henna Expert"(Copper Brown) банка 3 гр</t>
  </si>
  <si>
    <t>https://yadi.sk/d/-lzHILYDhLrYbQ</t>
  </si>
  <si>
    <t>https://yadi.sk/d/A2h_RmGhiZ4BCA</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</si>
  <si>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Copper Brown подходит девушкам цветотипов «Весна», «Осень» и «Лето»: шатенкам и рыжевато-золотистым блондинкам. В результате окрашивания получаются брови с легким медным либо терракотовым оттенком. Янтарный подтон сделает взгляд выразительным.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</si>
  <si>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Cooper Brown</t>
  </si>
  <si>
    <t>HP000013</t>
  </si>
  <si>
    <t>Хна "Henna Expert"(Classic Burgundy) банка 3 гр</t>
  </si>
  <si>
    <t>https://yadi.sk/d/yvCFhtf_BBNgng</t>
  </si>
  <si>
    <t>https://yadi.sk/d/HowCNfc-5UKdSA</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</si>
  <si>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Classic Burgundy подходит девушкам цветотипов «Весна» и «Осень»: ярко-рыжим и шатенкам с красным подтоном.  Самое удачное решение для волос цвета красного дерева. Эффектный образ завершат брови с сочным красным отливом.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</si>
  <si>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Classic Burgundy</t>
  </si>
  <si>
    <t>HP000014</t>
  </si>
  <si>
    <t>Хна "Henna Expert"(Golden Blonde) банка 3 гр</t>
  </si>
  <si>
    <t>https://yadi.sk/d/6yQCr4hb5apNMg</t>
  </si>
  <si>
    <t>https://yadi.sk/d/fLDKU8Wj_wr3yg</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</si>
  <si>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Golden Blonde подходит девушкам цветотипов «Весна» и «Осень»: ярким пшеничным блондинкам и теплым шатенкам. Брови приобретают легкий естественный оттенок с солнечным золотистым подтоном.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</si>
  <si>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Golden Blonde</t>
  </si>
  <si>
    <t>HP000015</t>
  </si>
  <si>
    <t>Хна "Henna Expert"(Classic Blonde) банка 3 гр</t>
  </si>
  <si>
    <t>https://yadi.sk/d/mDSGBRWvZeXuXQ</t>
  </si>
  <si>
    <t>https://yadi.sk/d/qY0KcdspX-p3ew</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</si>
  <si>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Classic Blonde подходит девушкам цветотипов «Лето», «Весна» и «Осень»: светловолосым, шатенкам и платиновым блондинкам. Незаменимый вариант для пепельного блонда и русого цвета волос с дымчато-серым подтоном, холодного светлого блонда.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</si>
  <si>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Classic Blonde</t>
  </si>
  <si>
    <t>HP000020</t>
  </si>
  <si>
    <t>Хна "Henna Expert" (Medium Brown) банка 3 гр</t>
  </si>
  <si>
    <t>https://yadi.sk/d/_ghNWjm3jfeDQQ</t>
  </si>
  <si>
    <t>https://yadi.sk/d/naq1BtL4eulJPw</t>
  </si>
  <si>
    <t xml:space="preserve">Хна HENNA EXPERT идеальна для стойкого и бережного лечебного окрашивания бровей, заветная мечта любого мастера-бровиста. Отборное качество сырья обеспечивает роскошный результат процедуры.
Хна содержит натуральные гипоаллергенные компоненты.
Алоэ вера успокаивает, предотвращает воспаления, стимулирует рост новых волосков.
Масло жожоба восстанавливает структуру волосков, питает их, предотвращает выпадение и стимулирует рост.
Хна подходит даже для клиентов с чувствительными глазами. Не требует использования окислителей: разводится простой водой.
Богатая палитра натуральных оттенков поможет точно подобрать цвет для каждого клиента. При необходимости оттенки хны можно смешивать между собой. 
Оттенок Medium Brown подходит девушкам цветотипов «Лето», «Весна» и «Осень»: выразительным брюнеткам, ярким шатенкам, девушкам с цветом волос «горький шоколад», темно-каштановыми волосами. Прекрасно подходит для смуглого оттенка кожи. Насыщенный оттенок сделает из любой девушки роковую красавицу, визуально добавит густоты тонким бровям. 
Хна невероятно стойкая: цвет сохраняется до 1,5 месяцев на волосках и до 2 недель на коже. Окрашивание укрепляет брови, восстанавливает волоски, питает их. Брови становятся более густыми и здоровыми.
Одной упаковки хватает на 60 процедур.
</t>
  </si>
  <si>
    <t>Medium Brown</t>
  </si>
  <si>
    <t>HD000012</t>
  </si>
  <si>
    <t>Фиксатор для бровей с протеинами шелка "Henna Expert"</t>
  </si>
  <si>
    <t>Aqua, Propylene Glycol, Dicaprylate/Dicaprate (and) PPG-1, Trideceth-6, Polyquaenternium-10, Phenoxyethanol, Potassium Sorbate, Hydrolyzed Rise Brain Protein, Perfume</t>
  </si>
  <si>
    <t>https://yadi.sk/d/l6w3iwKzBNZyxQ</t>
  </si>
  <si>
    <t>https://yadi.sk/d/B125UBXsH5hXHw</t>
  </si>
  <si>
    <t xml:space="preserve">Финишный штрих в процедуре моделирования и окрашивания бровей. Фиксатор продлевает стойкость окрашивания до +10 дней. А также надежно закрепляет форму бровей без склеивания и ощущения липкости.
Протеины пшеницы восстанавливают структуру волосков, заполняют повреждения, обеспечивают глубокое питание.
Удобный флакон с дозатором обеспечивает экономный расход средства.
</t>
  </si>
  <si>
    <t>В завершении процедуры окрашивания нанесите каплю фиксатора на брови микрощеточкой или ватной палочкой, придавая им желаемую форму.</t>
  </si>
  <si>
    <t>HD000014</t>
  </si>
  <si>
    <t>Активатор роста для бровей "Henna Expert"</t>
  </si>
  <si>
    <t>— Аминокислота таурин, активирующая гормон роста
— Биопептиды, стимулирующие синтез главного строительного материала - белка
— Глюкозамин - аминомоносахарид, недостаток которого приводит к ослаблению корней волос
— Витамины и масла - вспомогательные вещества для хорошего состояния волосков</t>
  </si>
  <si>
    <t>https://yadi.sk/d/gCOFrD_RawTi2A</t>
  </si>
  <si>
    <t>https://yadi.sk/d/uq_0I35nvPT06Q</t>
  </si>
  <si>
    <t xml:space="preserve">Активатор восстанавливает гармоничную форму бровей и стимулирует рост новых волосков. Состав укрепляет брови, смягчает волоски и придаёт им здоровый и ухоженный вид. Основные действующие вещества:
Аминокислота таурин активирует действие гормона роста.
Биопептиды стимулируют синтез белка.
Глюкозамин укрепляет корни волосков.
Пантенол придает волоскам глянцевый блеск.
Касторовое масло стимулирует рост новых волосков.
Масло ягод облепихи улучшает общее состояние бровей, защищает их от агрессивного внешнего воздействия, смягчает волоски, возвращает им эластичность, восстанавливает природный блеск. 
Вытяжка из лопуха заметно укрепляет волоски.
Масло зародышей пшеницы обладает антиоксидантными свойствами, восстанавливает структуру волосков и стимулирует их рост.
Гидрокератиновый комплекс глубоко питает брови, заполняет пустоты волоса.
Экстракт имбиря активизирует кровообращение в луковицах бровей. 
Экстракт корицы укрепляет волоски и стимулирует рост. 
Средство имеет легкую текстуру. Удобный флакон с дозатором обеспечивает экономный расход.
При соблюдении рекомендаций по использованию уже через 1 месяц волоски бровей укрепятся, станут гуще и насыщеннее по цвету, перестанут выпадать. Вы можете предложить клиенту приобрести активатор в качестве домашнего уходового средства.
</t>
  </si>
  <si>
    <t xml:space="preserve">Нанесите каплю средства на чистые брови массажными движениями в завершении процедуры моделирования. Втирайте 2-5 минут. 
Для наилучшего результата рекомендуется использовать активатор роста 2 раза в день в течение 1-3-х месяцев. Для стойкого эффекта достаточно 1 курса.
</t>
  </si>
  <si>
    <t>HD000019</t>
  </si>
  <si>
    <t>Карандаш механический-разметочный "Henna Expert" (белый)</t>
  </si>
  <si>
    <t xml:space="preserve"> Alcohol, Copernicia Cerifera (Carnauba) Wax, Phenoxyethanol, BHT. May Contain +/- Mica, Titanium Dioxide</t>
  </si>
  <si>
    <t>https://yadi.sk/d/I10aTRcmFCobPA</t>
  </si>
  <si>
    <t>https://yadi.sk/d/kmJiLfxTi7N74A</t>
  </si>
  <si>
    <t xml:space="preserve">Механический карандаш для создания формы бровей. Не требует дополнительной заточки, позволяет рисовать линию необходимой толщины, расходуется экономно. Белый цвет карандаша  делает работу мастера более удобной, а также позволяет продемонстрировать клиенту будущую форму бровей после создания эскиза. При окрашивании карандаш не позволяет краске или хне растекаться и размазываться. После процедуры линии эскиза легко стираются, не оставляя следов.
Карандаш имеет натуральный состав на основе пчелиного воска, который способствует восстановлению кожи бровей.
</t>
  </si>
  <si>
    <t>Снимите колпачок и выдвинете грифель. Нанесите разметку контура брови. После завершения процедуры коррекции или окрашивания аккуратно удалите линии с помощью ватного диска или ватной палочки.</t>
  </si>
  <si>
    <t>HT000003</t>
  </si>
  <si>
    <t>Кисть для бровей Henna Expert universal (двухсторонняя)</t>
  </si>
  <si>
    <t>Гипоаллергенный синтетический ворс</t>
  </si>
  <si>
    <t>https://yadi.sk/d/rVQ5PXOHkeSqAw</t>
  </si>
  <si>
    <t>https://yadi.sk/d/6yd7YrTSY6FCVw</t>
  </si>
  <si>
    <t>Универсальная двусторонняя кисть со скошенным ворсом разной жесткости, которой удобно наносить разметочную пасту и краситель при моделировании бровей хной или краской. Кисть плотная и упругая, выполнена из синтетического волокна, имеет тонкий срез, за счёт чего мастер сможет без труда прорабатывать форму. Линии получаются чёткие. Кисть легко чистится и не теряет своей формы на протяжении долгого срока использования. Удобная облегченная ручка не скользит в руке.</t>
  </si>
  <si>
    <t>Темно-синий, металлик</t>
  </si>
  <si>
    <t>Используйте кисть для нанесения хны или краски, а также для нанесения разметочной пасты или корректора.</t>
  </si>
  <si>
    <t>BD000033</t>
  </si>
  <si>
    <t>Нить для тридинга "Henna Expert"</t>
  </si>
  <si>
    <t>95% хлопок, 5% шелк</t>
  </si>
  <si>
    <t>https://yadi.sk/d/Qc5g8OymPgrCXg</t>
  </si>
  <si>
    <t>https://yadi.sk/d/9M_Njfb4r-Z83A</t>
  </si>
  <si>
    <t>Высокопрочная нить с натуральным составом: 95% хлопок, 5% шёлк. Идеальна для разметки бровей и проведения процедуры тридинга. Нить позволяет быстро и эффективно убрать самые тонкие волоски и пушок, с которыми не справляется ни один пинцет.</t>
  </si>
</sst>
</file>

<file path=xl/styles.xml><?xml version="1.0" encoding="utf-8"?>
<styleSheet xmlns="http://schemas.openxmlformats.org/spreadsheetml/2006/main">
  <numFmts count="6">
    <numFmt numFmtId="41" formatCode="_-* #,##0_-;\-* #,##0_-;_-* &quot;-&quot;_-;_-@_-"/>
    <numFmt numFmtId="43" formatCode="_-* #,##0.00_-;\-* #,##0.00_-;_-* &quot;-&quot;??_-;_-@_-"/>
    <numFmt numFmtId="176" formatCode="_-* #,##0.00\ &quot;₽&quot;_-;\-* #,##0.00\ &quot;₽&quot;_-;_-* \-??\ &quot;₽&quot;_-;_-@_-"/>
    <numFmt numFmtId="177" formatCode="_-* #,##0\ &quot;₽&quot;_-;\-* #,##0\ &quot;₽&quot;_-;_-* \-\ &quot;₽&quot;_-;_-@_-"/>
    <numFmt numFmtId="178" formatCode="_-* #,##0.0\ &quot;₽&quot;_-;\-* #,##0.0\ &quot;₽&quot;_-;_-* &quot;-&quot;?\ &quot;₽&quot;_-;_-@_-"/>
    <numFmt numFmtId="179" formatCode="0.0"/>
  </numFmts>
  <fonts count="28">
    <font>
      <sz val="11"/>
      <color theme="1"/>
      <name val="Calibri"/>
      <charset val="134"/>
      <scheme val="minor"/>
    </font>
    <font>
      <sz val="8"/>
      <color theme="1"/>
      <name val="Calibri"/>
      <charset val="134"/>
      <scheme val="minor"/>
    </font>
    <font>
      <sz val="9"/>
      <color rgb="FF000000"/>
      <name val="Calibri"/>
      <charset val="204"/>
    </font>
    <font>
      <sz val="11"/>
      <color rgb="FF000000"/>
      <name val="Calibri"/>
      <charset val="204"/>
    </font>
    <font>
      <sz val="10"/>
      <color rgb="FF000000"/>
      <name val="Calibri"/>
      <charset val="204"/>
    </font>
    <font>
      <b/>
      <sz val="11"/>
      <color theme="1"/>
      <name val="Calibri"/>
      <charset val="204"/>
      <scheme val="minor"/>
    </font>
    <font>
      <sz val="11"/>
      <color theme="1"/>
      <name val="Calibri"/>
      <charset val="0"/>
      <scheme val="minor"/>
    </font>
    <font>
      <sz val="11"/>
      <color theme="0"/>
      <name val="Calibri"/>
      <charset val="0"/>
      <scheme val="minor"/>
    </font>
    <font>
      <sz val="11"/>
      <color rgb="FF3F3F76"/>
      <name val="Calibri"/>
      <charset val="0"/>
      <scheme val="minor"/>
    </font>
    <font>
      <u/>
      <sz val="11"/>
      <color rgb="FF800080"/>
      <name val="Calibri"/>
      <charset val="0"/>
      <scheme val="minor"/>
    </font>
    <font>
      <sz val="11"/>
      <color rgb="FF006100"/>
      <name val="Calibri"/>
      <charset val="0"/>
      <scheme val="minor"/>
    </font>
    <font>
      <sz val="11"/>
      <color rgb="FFFA7D00"/>
      <name val="Calibri"/>
      <charset val="0"/>
      <scheme val="minor"/>
    </font>
    <font>
      <u/>
      <sz val="11"/>
      <color rgb="FF0000FF"/>
      <name val="Calibri"/>
      <charset val="0"/>
      <scheme val="minor"/>
    </font>
    <font>
      <b/>
      <sz val="11"/>
      <color rgb="FFFFFFFF"/>
      <name val="Calibri"/>
      <charset val="0"/>
      <scheme val="minor"/>
    </font>
    <font>
      <b/>
      <sz val="11"/>
      <color rgb="FF3F3F3F"/>
      <name val="Calibri"/>
      <charset val="0"/>
      <scheme val="minor"/>
    </font>
    <font>
      <b/>
      <sz val="13"/>
      <color theme="3"/>
      <name val="Calibri"/>
      <charset val="134"/>
      <scheme val="minor"/>
    </font>
    <font>
      <sz val="11"/>
      <color rgb="FFFF0000"/>
      <name val="Calibri"/>
      <charset val="0"/>
      <scheme val="minor"/>
    </font>
    <font>
      <b/>
      <sz val="11"/>
      <color theme="1"/>
      <name val="Calibri"/>
      <charset val="0"/>
      <scheme val="minor"/>
    </font>
    <font>
      <sz val="11"/>
      <color rgb="FF9C6500"/>
      <name val="Calibri"/>
      <charset val="0"/>
      <scheme val="minor"/>
    </font>
    <font>
      <b/>
      <sz val="11"/>
      <color theme="3"/>
      <name val="Calibri"/>
      <charset val="134"/>
      <scheme val="minor"/>
    </font>
    <font>
      <i/>
      <sz val="11"/>
      <color rgb="FF7F7F7F"/>
      <name val="Calibri"/>
      <charset val="0"/>
      <scheme val="minor"/>
    </font>
    <font>
      <sz val="11"/>
      <color rgb="FF9C0006"/>
      <name val="Calibri"/>
      <charset val="0"/>
      <scheme val="minor"/>
    </font>
    <font>
      <b/>
      <sz val="11"/>
      <color rgb="FFFA7D00"/>
      <name val="Calibri"/>
      <charset val="0"/>
      <scheme val="minor"/>
    </font>
    <font>
      <b/>
      <sz val="18"/>
      <color theme="3"/>
      <name val="Calibri"/>
      <charset val="134"/>
      <scheme val="minor"/>
    </font>
    <font>
      <sz val="10"/>
      <name val="Arial Cyr"/>
      <charset val="204"/>
    </font>
    <font>
      <b/>
      <sz val="15"/>
      <color theme="3"/>
      <name val="Calibri"/>
      <charset val="134"/>
      <scheme val="minor"/>
    </font>
    <font>
      <b/>
      <sz val="11"/>
      <color rgb="FFFF0000"/>
      <name val="Calibri"/>
      <charset val="204"/>
    </font>
    <font>
      <b/>
      <sz val="11"/>
      <color rgb="FFFF0000"/>
      <name val="Calibri"/>
      <charset val="204"/>
      <scheme val="minor"/>
    </font>
  </fonts>
  <fills count="42">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C8BBFD"/>
        <bgColor indexed="64"/>
      </patternFill>
    </fill>
    <fill>
      <patternFill patternType="solid">
        <fgColor rgb="FFCDF8FF"/>
        <bgColor indexed="64"/>
      </patternFill>
    </fill>
    <fill>
      <patternFill patternType="solid">
        <fgColor rgb="FFF8AEED"/>
        <bgColor indexed="64"/>
      </patternFill>
    </fill>
    <fill>
      <patternFill patternType="solid">
        <fgColor rgb="FFFAB0DA"/>
        <bgColor indexed="64"/>
      </patternFill>
    </fill>
    <fill>
      <patternFill patternType="solid">
        <fgColor rgb="FFFCAABA"/>
        <bgColor indexed="64"/>
      </patternFill>
    </fill>
    <fill>
      <patternFill patternType="solid">
        <fgColor rgb="FFE0ABFB"/>
        <bgColor indexed="64"/>
      </patternFill>
    </fill>
    <fill>
      <patternFill patternType="solid">
        <fgColor rgb="FFE9D2FE"/>
        <bgColor indexed="64"/>
      </patternFill>
    </fill>
    <fill>
      <patternFill patternType="solid">
        <fgColor rgb="FFEBBBC2"/>
        <bgColor indexed="64"/>
      </patternFill>
    </fill>
    <fill>
      <patternFill patternType="solid">
        <fgColor theme="9" tint="0.799981688894314"/>
        <bgColor indexed="64"/>
      </patternFill>
    </fill>
    <fill>
      <patternFill patternType="solid">
        <fgColor theme="5"/>
        <bgColor indexed="64"/>
      </patternFill>
    </fill>
    <fill>
      <patternFill patternType="solid">
        <fgColor rgb="FFFFCC99"/>
        <bgColor indexed="64"/>
      </patternFill>
    </fill>
    <fill>
      <patternFill patternType="solid">
        <fgColor rgb="FFC6EFCE"/>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0" fontId="6" fillId="20" borderId="0" applyNumberFormat="0" applyBorder="0" applyAlignment="0" applyProtection="0">
      <alignment vertical="center"/>
    </xf>
    <xf numFmtId="177" fontId="0" fillId="0" borderId="0" applyFont="0" applyFill="0" applyBorder="0" applyAlignment="0" applyProtection="0">
      <alignment vertical="center"/>
    </xf>
    <xf numFmtId="0" fontId="6" fillId="6" borderId="0" applyNumberFormat="0" applyBorder="0" applyAlignment="0" applyProtection="0">
      <alignment vertical="center"/>
    </xf>
    <xf numFmtId="0" fontId="10" fillId="18" borderId="0" applyNumberFormat="0" applyBorder="0" applyAlignment="0" applyProtection="0">
      <alignment vertical="center"/>
    </xf>
    <xf numFmtId="41"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0" fontId="6" fillId="4" borderId="0" applyNumberFormat="0" applyBorder="0" applyAlignment="0" applyProtection="0">
      <alignment vertical="center"/>
    </xf>
    <xf numFmtId="9" fontId="0" fillId="0" borderId="0" applyFont="0" applyFill="0" applyBorder="0" applyAlignment="0" applyProtection="0">
      <alignment vertical="center"/>
    </xf>
    <xf numFmtId="0" fontId="6" fillId="33" borderId="0" applyNumberFormat="0" applyBorder="0" applyAlignment="0" applyProtection="0">
      <alignment vertical="center"/>
    </xf>
    <xf numFmtId="0" fontId="17" fillId="0" borderId="11" applyNumberFormat="0" applyFill="0" applyAlignment="0" applyProtection="0">
      <alignment vertical="center"/>
    </xf>
    <xf numFmtId="0" fontId="14" fillId="30" borderId="9" applyNumberFormat="0" applyAlignment="0" applyProtection="0">
      <alignment vertical="center"/>
    </xf>
    <xf numFmtId="0" fontId="12" fillId="0" borderId="0" applyNumberFormat="0" applyFill="0" applyBorder="0" applyAlignment="0" applyProtection="0">
      <alignment vertical="center"/>
    </xf>
    <xf numFmtId="0" fontId="0" fillId="29" borderId="8" applyNumberFormat="0" applyFont="0" applyAlignment="0" applyProtection="0">
      <alignment vertical="center"/>
    </xf>
    <xf numFmtId="0" fontId="6" fillId="37"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0" applyNumberFormat="0" applyFill="0" applyAlignment="0" applyProtection="0">
      <alignment vertical="center"/>
    </xf>
    <xf numFmtId="0" fontId="15" fillId="0" borderId="10"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8" fillId="17" borderId="5" applyNumberFormat="0" applyAlignment="0" applyProtection="0">
      <alignment vertical="center"/>
    </xf>
    <xf numFmtId="0" fontId="13" fillId="28" borderId="7" applyNumberFormat="0" applyAlignment="0" applyProtection="0">
      <alignment vertical="center"/>
    </xf>
    <xf numFmtId="0" fontId="22" fillId="30" borderId="5" applyNumberFormat="0" applyAlignment="0" applyProtection="0">
      <alignment vertical="center"/>
    </xf>
    <xf numFmtId="0" fontId="11" fillId="0" borderId="6" applyNumberFormat="0" applyFill="0" applyAlignment="0" applyProtection="0">
      <alignment vertical="center"/>
    </xf>
    <xf numFmtId="0" fontId="21" fillId="38" borderId="0" applyNumberFormat="0" applyBorder="0" applyAlignment="0" applyProtection="0">
      <alignment vertical="center"/>
    </xf>
    <xf numFmtId="0" fontId="7" fillId="41" borderId="0" applyNumberFormat="0" applyBorder="0" applyAlignment="0" applyProtection="0">
      <alignment vertical="center"/>
    </xf>
    <xf numFmtId="0" fontId="18" fillId="36" borderId="0" applyNumberFormat="0" applyBorder="0" applyAlignment="0" applyProtection="0">
      <alignment vertical="center"/>
    </xf>
    <xf numFmtId="0" fontId="7" fillId="24" borderId="0" applyNumberFormat="0" applyBorder="0" applyAlignment="0" applyProtection="0">
      <alignment vertical="center"/>
    </xf>
    <xf numFmtId="0" fontId="6" fillId="40" borderId="0" applyNumberFormat="0" applyBorder="0" applyAlignment="0" applyProtection="0">
      <alignment vertical="center"/>
    </xf>
    <xf numFmtId="0" fontId="6" fillId="32" borderId="0" applyNumberFormat="0" applyBorder="0" applyAlignment="0" applyProtection="0">
      <alignment vertical="center"/>
    </xf>
    <xf numFmtId="0" fontId="6" fillId="27" borderId="0" applyNumberFormat="0" applyBorder="0" applyAlignment="0" applyProtection="0">
      <alignment vertical="center"/>
    </xf>
    <xf numFmtId="0" fontId="7" fillId="26" borderId="0" applyNumberFormat="0" applyBorder="0" applyAlignment="0" applyProtection="0">
      <alignment vertical="center"/>
    </xf>
    <xf numFmtId="0" fontId="7" fillId="16" borderId="0" applyNumberFormat="0" applyBorder="0" applyAlignment="0" applyProtection="0">
      <alignment vertical="center"/>
    </xf>
    <xf numFmtId="0" fontId="6" fillId="39" borderId="0" applyNumberFormat="0" applyBorder="0" applyAlignment="0" applyProtection="0">
      <alignment vertical="center"/>
    </xf>
    <xf numFmtId="0" fontId="6" fillId="15"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6" fillId="25" borderId="0" applyNumberFormat="0" applyBorder="0" applyAlignment="0" applyProtection="0">
      <alignment vertical="center"/>
    </xf>
    <xf numFmtId="0" fontId="7" fillId="35" borderId="0" applyNumberFormat="0" applyBorder="0" applyAlignment="0" applyProtection="0">
      <alignment vertical="center"/>
    </xf>
    <xf numFmtId="0" fontId="7" fillId="23" borderId="0" applyNumberFormat="0" applyBorder="0" applyAlignment="0" applyProtection="0">
      <alignment vertical="center"/>
    </xf>
    <xf numFmtId="0" fontId="6" fillId="5"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7" fillId="34" borderId="0" applyNumberFormat="0" applyBorder="0" applyAlignment="0" applyProtection="0">
      <alignment vertical="center"/>
    </xf>
    <xf numFmtId="0" fontId="7" fillId="21" borderId="0" applyNumberFormat="0" applyBorder="0" applyAlignment="0" applyProtection="0">
      <alignment vertical="center"/>
    </xf>
    <xf numFmtId="0" fontId="24" fillId="0" borderId="0"/>
  </cellStyleXfs>
  <cellXfs count="69">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xf numFmtId="2" fontId="1" fillId="0" borderId="1" xfId="0" applyNumberFormat="1" applyFont="1" applyBorder="1" applyAlignment="1">
      <alignment horizontal="center" vertical="center" wrapText="1"/>
    </xf>
    <xf numFmtId="0" fontId="1" fillId="0" borderId="0" xfId="0" applyFont="1" applyAlignment="1">
      <alignment horizontal="center"/>
    </xf>
    <xf numFmtId="1" fontId="1" fillId="0" borderId="0" xfId="0" applyNumberFormat="1" applyFont="1"/>
    <xf numFmtId="0" fontId="1" fillId="0" borderId="0" xfId="0" applyFont="1" applyAlignment="1">
      <alignment horizontal="right"/>
    </xf>
    <xf numFmtId="0" fontId="2" fillId="0" borderId="1" xfId="0" applyFont="1" applyBorder="1"/>
    <xf numFmtId="0" fontId="1" fillId="0" borderId="0" xfId="0" applyFont="1" applyAlignment="1"/>
    <xf numFmtId="0" fontId="1" fillId="0" borderId="0" xfId="0" applyNumberFormat="1" applyFont="1"/>
    <xf numFmtId="0" fontId="2" fillId="2" borderId="1" xfId="0" applyFont="1" applyFill="1" applyBorder="1"/>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178" fontId="2"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xf>
    <xf numFmtId="0" fontId="3" fillId="3" borderId="3" xfId="0" applyFont="1" applyFill="1" applyBorder="1" applyAlignment="1">
      <alignment horizontal="left"/>
    </xf>
    <xf numFmtId="0" fontId="3" fillId="3" borderId="4" xfId="0" applyFont="1" applyFill="1" applyBorder="1"/>
    <xf numFmtId="178" fontId="3" fillId="3" borderId="4" xfId="0" applyNumberFormat="1" applyFont="1" applyFill="1" applyBorder="1"/>
    <xf numFmtId="178" fontId="4" fillId="3" borderId="4" xfId="0" applyNumberFormat="1" applyFont="1" applyFill="1" applyBorder="1" applyAlignment="1">
      <alignment horizontal="left"/>
    </xf>
    <xf numFmtId="0" fontId="5" fillId="0" borderId="0" xfId="0" applyFont="1"/>
    <xf numFmtId="0" fontId="3" fillId="0" borderId="1" xfId="0" applyFont="1" applyBorder="1" applyAlignment="1">
      <alignment horizontal="left"/>
    </xf>
    <xf numFmtId="0" fontId="3" fillId="0" borderId="1" xfId="0" applyFont="1" applyBorder="1"/>
    <xf numFmtId="178" fontId="3" fillId="0" borderId="1" xfId="0" applyNumberFormat="1" applyFont="1" applyBorder="1"/>
    <xf numFmtId="9" fontId="4" fillId="0" borderId="1" xfId="0" applyNumberFormat="1" applyFont="1" applyBorder="1" applyAlignment="1">
      <alignment horizontal="left"/>
    </xf>
    <xf numFmtId="179" fontId="0" fillId="0" borderId="0" xfId="0" applyNumberFormat="1"/>
    <xf numFmtId="0" fontId="0" fillId="0" borderId="1" xfId="0" applyBorder="1"/>
    <xf numFmtId="0" fontId="3" fillId="4" borderId="3" xfId="0" applyFont="1" applyFill="1" applyBorder="1" applyAlignment="1">
      <alignment horizontal="left"/>
    </xf>
    <xf numFmtId="0" fontId="3" fillId="4" borderId="4" xfId="0" applyFont="1" applyFill="1" applyBorder="1"/>
    <xf numFmtId="178" fontId="3" fillId="4" borderId="4" xfId="0" applyNumberFormat="1" applyFont="1" applyFill="1" applyBorder="1"/>
    <xf numFmtId="178" fontId="4" fillId="4" borderId="4" xfId="0" applyNumberFormat="1" applyFont="1" applyFill="1" applyBorder="1" applyAlignment="1">
      <alignment horizontal="left"/>
    </xf>
    <xf numFmtId="179" fontId="5" fillId="0" borderId="0" xfId="0" applyNumberFormat="1" applyFont="1"/>
    <xf numFmtId="0" fontId="3" fillId="5" borderId="3" xfId="0" applyFont="1" applyFill="1" applyBorder="1" applyAlignment="1">
      <alignment horizontal="left"/>
    </xf>
    <xf numFmtId="0" fontId="3" fillId="5" borderId="4" xfId="0" applyFont="1" applyFill="1" applyBorder="1"/>
    <xf numFmtId="178" fontId="3" fillId="5" borderId="4" xfId="0" applyNumberFormat="1" applyFont="1" applyFill="1" applyBorder="1"/>
    <xf numFmtId="178" fontId="4" fillId="5" borderId="4" xfId="0" applyNumberFormat="1"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xf numFmtId="178" fontId="3" fillId="6" borderId="4" xfId="0" applyNumberFormat="1" applyFont="1" applyFill="1" applyBorder="1"/>
    <xf numFmtId="178" fontId="4" fillId="6" borderId="4" xfId="0" applyNumberFormat="1" applyFont="1" applyFill="1" applyBorder="1" applyAlignment="1">
      <alignment horizontal="left"/>
    </xf>
    <xf numFmtId="0" fontId="3" fillId="7" borderId="3" xfId="0" applyFont="1" applyFill="1" applyBorder="1" applyAlignment="1">
      <alignment horizontal="left"/>
    </xf>
    <xf numFmtId="0" fontId="3" fillId="7" borderId="4" xfId="0" applyFont="1" applyFill="1" applyBorder="1"/>
    <xf numFmtId="178" fontId="3" fillId="7" borderId="4" xfId="0" applyNumberFormat="1" applyFont="1" applyFill="1" applyBorder="1"/>
    <xf numFmtId="178" fontId="4" fillId="7" borderId="4" xfId="0" applyNumberFormat="1" applyFont="1" applyFill="1" applyBorder="1" applyAlignment="1">
      <alignment horizontal="left"/>
    </xf>
    <xf numFmtId="0" fontId="3" fillId="8" borderId="3" xfId="0" applyFont="1" applyFill="1" applyBorder="1" applyAlignment="1">
      <alignment horizontal="left"/>
    </xf>
    <xf numFmtId="0" fontId="3" fillId="8" borderId="4" xfId="0" applyFont="1" applyFill="1" applyBorder="1"/>
    <xf numFmtId="178" fontId="3" fillId="8" borderId="4" xfId="0" applyNumberFormat="1" applyFont="1" applyFill="1" applyBorder="1"/>
    <xf numFmtId="178" fontId="4" fillId="8" borderId="4" xfId="0" applyNumberFormat="1" applyFont="1" applyFill="1" applyBorder="1" applyAlignment="1">
      <alignment horizontal="left"/>
    </xf>
    <xf numFmtId="0" fontId="3" fillId="9" borderId="3" xfId="0" applyFont="1" applyFill="1" applyBorder="1" applyAlignment="1">
      <alignment horizontal="left"/>
    </xf>
    <xf numFmtId="0" fontId="3" fillId="9" borderId="4" xfId="0" applyFont="1" applyFill="1" applyBorder="1"/>
    <xf numFmtId="178" fontId="3" fillId="9" borderId="4" xfId="0" applyNumberFormat="1" applyFont="1" applyFill="1" applyBorder="1"/>
    <xf numFmtId="178" fontId="4" fillId="9" borderId="4" xfId="0" applyNumberFormat="1" applyFont="1" applyFill="1" applyBorder="1" applyAlignment="1">
      <alignment horizontal="left"/>
    </xf>
    <xf numFmtId="0" fontId="3" fillId="10" borderId="3" xfId="0" applyFont="1" applyFill="1" applyBorder="1" applyAlignment="1">
      <alignment horizontal="left"/>
    </xf>
    <xf numFmtId="0" fontId="3" fillId="10" borderId="4" xfId="0" applyFont="1" applyFill="1" applyBorder="1"/>
    <xf numFmtId="178" fontId="3" fillId="10" borderId="4" xfId="0" applyNumberFormat="1" applyFont="1" applyFill="1" applyBorder="1"/>
    <xf numFmtId="178" fontId="4" fillId="10" borderId="4" xfId="0" applyNumberFormat="1" applyFont="1" applyFill="1" applyBorder="1" applyAlignment="1">
      <alignment horizontal="left"/>
    </xf>
    <xf numFmtId="0" fontId="3" fillId="11" borderId="3" xfId="0" applyFont="1" applyFill="1" applyBorder="1" applyAlignment="1">
      <alignment horizontal="left"/>
    </xf>
    <xf numFmtId="0" fontId="3" fillId="11" borderId="4" xfId="0" applyFont="1" applyFill="1" applyBorder="1"/>
    <xf numFmtId="178" fontId="3" fillId="11" borderId="4" xfId="0" applyNumberFormat="1" applyFont="1" applyFill="1" applyBorder="1"/>
    <xf numFmtId="178" fontId="4" fillId="11" borderId="4" xfId="0" applyNumberFormat="1" applyFont="1" applyFill="1" applyBorder="1" applyAlignment="1">
      <alignment horizontal="left"/>
    </xf>
    <xf numFmtId="0" fontId="3" fillId="12" borderId="3" xfId="0" applyFont="1" applyFill="1" applyBorder="1" applyAlignment="1">
      <alignment horizontal="left"/>
    </xf>
    <xf numFmtId="0" fontId="3" fillId="12" borderId="4" xfId="0" applyFont="1" applyFill="1" applyBorder="1"/>
    <xf numFmtId="178" fontId="3" fillId="12" borderId="4" xfId="0" applyNumberFormat="1" applyFont="1" applyFill="1" applyBorder="1"/>
    <xf numFmtId="0" fontId="3" fillId="13" borderId="3" xfId="0" applyFont="1" applyFill="1" applyBorder="1" applyAlignment="1">
      <alignment horizontal="left"/>
    </xf>
    <xf numFmtId="0" fontId="3" fillId="13" borderId="4" xfId="0" applyFont="1" applyFill="1" applyBorder="1"/>
    <xf numFmtId="178" fontId="3" fillId="13" borderId="4" xfId="0" applyNumberFormat="1" applyFont="1" applyFill="1" applyBorder="1"/>
    <xf numFmtId="0" fontId="3" fillId="14" borderId="3" xfId="0" applyFont="1" applyFill="1" applyBorder="1" applyAlignment="1">
      <alignment horizontal="left"/>
    </xf>
    <xf numFmtId="0" fontId="3" fillId="14" borderId="4" xfId="0" applyFont="1" applyFill="1" applyBorder="1"/>
    <xf numFmtId="178" fontId="3" fillId="14" borderId="4" xfId="0" applyNumberFormat="1" applyFont="1" applyFill="1" applyBorder="1"/>
  </cellXfs>
  <cellStyles count="50">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Примечание" xfId="14" builtinId="10"/>
    <cellStyle name="40% — Акцент4" xfId="15" builtinId="43"/>
    <cellStyle name="Открывавшаяся гиперссылка" xfId="16" builtinId="9"/>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40% — Акцент3" xfId="41" builtinId="39"/>
    <cellStyle name="60% — Акцент3" xfId="42" builtinId="40"/>
    <cellStyle name="Акцент4" xfId="43" builtinId="41"/>
    <cellStyle name="20% — Акцент4" xfId="44" builtinId="42"/>
    <cellStyle name="60% — Акцент4" xfId="45" builtinId="44"/>
    <cellStyle name="60% — Акцент5" xfId="46" builtinId="48"/>
    <cellStyle name="Акцент6" xfId="47" builtinId="49"/>
    <cellStyle name="60% — Акцент6" xfId="48" builtinId="52"/>
    <cellStyle name="Excel Built-in Normal" xfId="49"/>
  </cellStyles>
  <dxfs count="5">
    <dxf>
      <fill>
        <patternFill patternType="solid">
          <bgColor theme="7" tint="0.599963377788629"/>
        </patternFill>
      </fill>
    </dxf>
    <dxf>
      <fill>
        <patternFill patternType="solid">
          <bgColor theme="5" tint="0.399945066682943"/>
        </patternFill>
      </fill>
    </dxf>
    <dxf>
      <border>
        <left style="thin">
          <color auto="1"/>
        </left>
        <right style="thin">
          <color auto="1"/>
        </right>
        <top style="thin">
          <color auto="1"/>
        </top>
        <bottom style="thin">
          <color auto="1"/>
        </bottom>
      </border>
    </dxf>
    <dxf>
      <fill>
        <patternFill patternType="solid">
          <bgColor rgb="FFFF0000"/>
        </patternFill>
      </fill>
    </dxf>
    <dxf>
      <fill>
        <patternFill patternType="solid">
          <bgColor theme="4" tint="0.599963377788629"/>
        </patternFill>
      </fill>
    </dxf>
  </dxfs>
  <tableStyles count="0" defaultTableStyle="TableStyleMedium2" defaultPivotStyle="PivotStyleLight16"/>
  <colors>
    <mruColors>
      <color rgb="00DAFD6B"/>
      <color rgb="00AFF0FF"/>
      <color rgb="009FEDFF"/>
      <color rgb="00C2DFFE"/>
      <color rgb="00DA4E8D"/>
      <color rgb="00CBDBD9"/>
      <color rgb="00FEB5A4"/>
      <color rgb="0091D9D7"/>
      <color rgb="00BCBCEA"/>
      <color rgb="00F2AA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d.IK\Downloads\&#1054;&#1073;&#1097;&#1080;&#1081;%20&#1089;&#1087;&#1080;&#1089;&#1086;&#1082;%20&#1085;&#1086;&#1084;&#1077;&#1085;&#1082;&#1083;&#1072;&#1090;&#1091;&#1088;&#1099;%201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Лист14"/>
      <sheetName val="Лист13"/>
      <sheetName val="Лист11"/>
      <sheetName val="Лист12"/>
      <sheetName val="Лист9"/>
      <sheetName val="Лист8"/>
      <sheetName val="Лист6"/>
      <sheetName val="Лист1"/>
      <sheetName val="Лист4"/>
      <sheetName val="Лист2"/>
      <sheetName val="Лист5"/>
      <sheetName val="Лист7"/>
      <sheetName val="Лист10"/>
      <sheetName val="Для 1С"/>
      <sheetName val="Лист3"/>
      <sheetName val="Общий список номенклатуры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s://yadi.sk/d/q9Oi81NXei393w" TargetMode="External"/><Relationship Id="rId2" Type="http://schemas.openxmlformats.org/officeDocument/2006/relationships/hyperlink" Target="https://browmart.ru/catalog/rekonstruktsiya_i_laminirovanie_resnits/pintset_dlya_resnits_pryamoy_/" TargetMode="External"/><Relationship Id="rId1" Type="http://schemas.openxmlformats.org/officeDocument/2006/relationships/hyperlink" Target="https://yadi.sk/i/Wd-H1QsEeokvp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M294"/>
  <sheetViews>
    <sheetView tabSelected="1" zoomScale="85" zoomScaleNormal="85" workbookViewId="0">
      <pane ySplit="1" topLeftCell="A2" activePane="bottomLeft" state="frozen"/>
      <selection/>
      <selection pane="bottomLeft" activeCell="E2" sqref="E2"/>
    </sheetView>
  </sheetViews>
  <sheetFormatPr defaultColWidth="0" defaultRowHeight="15"/>
  <cols>
    <col min="1" max="1" width="14.8571428571429" customWidth="1"/>
    <col min="2" max="2" width="85.8571428571429" customWidth="1"/>
    <col min="3" max="3" width="9.28571428571429" customWidth="1"/>
    <col min="4" max="5" width="12.5714285714286" customWidth="1"/>
    <col min="6" max="6" width="12.5714285714286" hidden="1" customWidth="1"/>
    <col min="7" max="7" width="9.14285714285714" hidden="1" customWidth="1"/>
    <col min="8" max="8" width="9.42857142857143" hidden="1" customWidth="1"/>
    <col min="9" max="9" width="2.85714285714286" hidden="1" customWidth="1"/>
    <col min="10" max="16384" width="8.85714285714286" hidden="1"/>
  </cols>
  <sheetData>
    <row r="2" ht="36" spans="1:7">
      <c r="A2" s="12" t="s">
        <v>0</v>
      </c>
      <c r="B2" s="12" t="s">
        <v>1</v>
      </c>
      <c r="C2" s="12" t="s">
        <v>2</v>
      </c>
      <c r="D2" s="13" t="s">
        <v>3</v>
      </c>
      <c r="E2" s="14" t="s">
        <v>4</v>
      </c>
      <c r="G2" s="15"/>
    </row>
    <row r="3" spans="1:8">
      <c r="A3" s="16" t="s">
        <v>5</v>
      </c>
      <c r="B3" s="17" t="s">
        <v>6</v>
      </c>
      <c r="C3" s="17" t="s">
        <v>5</v>
      </c>
      <c r="D3" s="18" t="s">
        <v>5</v>
      </c>
      <c r="E3" s="18"/>
      <c r="F3" s="18" t="s">
        <v>5</v>
      </c>
      <c r="G3" s="19"/>
      <c r="H3" s="20">
        <v>25.7</v>
      </c>
    </row>
    <row r="4" spans="1:13">
      <c r="A4" s="21" t="s">
        <v>7</v>
      </c>
      <c r="B4" s="22" t="s">
        <v>8</v>
      </c>
      <c r="C4" s="22" t="s">
        <v>9</v>
      </c>
      <c r="D4" s="23">
        <v>3550</v>
      </c>
      <c r="E4" s="23">
        <v>2600</v>
      </c>
      <c r="F4" s="23">
        <f>D4-D4*G4</f>
        <v>2662.5</v>
      </c>
      <c r="G4" s="24">
        <v>0.25</v>
      </c>
      <c r="H4" s="25">
        <f>(E4*100/D4)-100</f>
        <v>-26.7605633802817</v>
      </c>
      <c r="M4">
        <v>1</v>
      </c>
    </row>
    <row r="5" hidden="1" spans="1:8">
      <c r="A5" s="21" t="s">
        <v>10</v>
      </c>
      <c r="B5" s="22" t="s">
        <v>11</v>
      </c>
      <c r="C5" s="22" t="s">
        <v>9</v>
      </c>
      <c r="D5" s="23">
        <v>3700</v>
      </c>
      <c r="E5" s="23"/>
      <c r="F5" s="23">
        <f>D5-D5*G5</f>
        <v>2775</v>
      </c>
      <c r="G5" s="24">
        <v>0.25</v>
      </c>
      <c r="H5" s="25">
        <f t="shared" ref="H5:H68" si="0">(E5*100/D5)-100</f>
        <v>-100</v>
      </c>
    </row>
    <row r="6" spans="1:13">
      <c r="A6" s="26" t="s">
        <v>12</v>
      </c>
      <c r="B6" s="26" t="s">
        <v>13</v>
      </c>
      <c r="C6" s="26" t="s">
        <v>9</v>
      </c>
      <c r="D6" s="23">
        <v>350</v>
      </c>
      <c r="E6" s="23">
        <v>260</v>
      </c>
      <c r="F6" s="23">
        <f t="shared" ref="F6:F25" si="1">D6-D6*G6</f>
        <v>262.5</v>
      </c>
      <c r="G6" s="24">
        <v>0.25</v>
      </c>
      <c r="H6" s="25">
        <f t="shared" si="0"/>
        <v>-25.7142857142857</v>
      </c>
      <c r="M6">
        <v>1</v>
      </c>
    </row>
    <row r="7" spans="1:13">
      <c r="A7" s="26" t="s">
        <v>14</v>
      </c>
      <c r="B7" s="26" t="s">
        <v>15</v>
      </c>
      <c r="C7" s="26" t="s">
        <v>9</v>
      </c>
      <c r="D7" s="23">
        <v>350</v>
      </c>
      <c r="E7" s="23">
        <v>260</v>
      </c>
      <c r="F7" s="23">
        <f t="shared" si="1"/>
        <v>262.5</v>
      </c>
      <c r="G7" s="24">
        <v>0.25</v>
      </c>
      <c r="H7" s="25">
        <f t="shared" si="0"/>
        <v>-25.7142857142857</v>
      </c>
      <c r="M7">
        <v>1</v>
      </c>
    </row>
    <row r="8" spans="1:13">
      <c r="A8" s="26" t="s">
        <v>16</v>
      </c>
      <c r="B8" s="26" t="s">
        <v>17</v>
      </c>
      <c r="C8" s="26" t="s">
        <v>9</v>
      </c>
      <c r="D8" s="23">
        <v>350</v>
      </c>
      <c r="E8" s="23">
        <v>260</v>
      </c>
      <c r="F8" s="23">
        <f t="shared" si="1"/>
        <v>262.5</v>
      </c>
      <c r="G8" s="24">
        <v>0.25</v>
      </c>
      <c r="H8" s="25">
        <f t="shared" si="0"/>
        <v>-25.7142857142857</v>
      </c>
      <c r="M8">
        <v>1</v>
      </c>
    </row>
    <row r="9" spans="1:13">
      <c r="A9" s="26" t="s">
        <v>18</v>
      </c>
      <c r="B9" s="26" t="s">
        <v>19</v>
      </c>
      <c r="C9" s="26" t="s">
        <v>9</v>
      </c>
      <c r="D9" s="23">
        <v>350</v>
      </c>
      <c r="E9" s="23">
        <v>260</v>
      </c>
      <c r="F9" s="23">
        <f t="shared" si="1"/>
        <v>262.5</v>
      </c>
      <c r="G9" s="24">
        <v>0.25</v>
      </c>
      <c r="H9" s="25">
        <f t="shared" si="0"/>
        <v>-25.7142857142857</v>
      </c>
      <c r="M9">
        <v>1</v>
      </c>
    </row>
    <row r="10" spans="1:13">
      <c r="A10" s="26" t="s">
        <v>20</v>
      </c>
      <c r="B10" s="26" t="s">
        <v>21</v>
      </c>
      <c r="C10" s="26" t="s">
        <v>9</v>
      </c>
      <c r="D10" s="23">
        <v>290</v>
      </c>
      <c r="E10" s="23">
        <v>220</v>
      </c>
      <c r="F10" s="23">
        <f t="shared" si="1"/>
        <v>217.5</v>
      </c>
      <c r="G10" s="24">
        <v>0.25</v>
      </c>
      <c r="H10" s="25">
        <f t="shared" si="0"/>
        <v>-24.1379310344828</v>
      </c>
      <c r="M10">
        <v>1</v>
      </c>
    </row>
    <row r="11" spans="1:13">
      <c r="A11" s="26" t="s">
        <v>22</v>
      </c>
      <c r="B11" s="26" t="s">
        <v>23</v>
      </c>
      <c r="C11" s="26" t="s">
        <v>24</v>
      </c>
      <c r="D11" s="23">
        <v>650</v>
      </c>
      <c r="E11" s="23">
        <v>480</v>
      </c>
      <c r="F11" s="23">
        <f t="shared" si="1"/>
        <v>487.5</v>
      </c>
      <c r="G11" s="24">
        <v>0.25</v>
      </c>
      <c r="H11" s="25">
        <f t="shared" si="0"/>
        <v>-26.1538461538462</v>
      </c>
      <c r="M11">
        <v>1</v>
      </c>
    </row>
    <row r="12" spans="1:13">
      <c r="A12" s="26" t="s">
        <v>25</v>
      </c>
      <c r="B12" s="26" t="s">
        <v>26</v>
      </c>
      <c r="C12" s="26" t="s">
        <v>24</v>
      </c>
      <c r="D12" s="23">
        <v>650</v>
      </c>
      <c r="E12" s="23">
        <v>480</v>
      </c>
      <c r="F12" s="23">
        <f t="shared" si="1"/>
        <v>487.5</v>
      </c>
      <c r="G12" s="24">
        <v>0.25</v>
      </c>
      <c r="H12" s="25">
        <f t="shared" si="0"/>
        <v>-26.1538461538462</v>
      </c>
      <c r="M12">
        <v>1</v>
      </c>
    </row>
    <row r="13" spans="1:13">
      <c r="A13" s="26" t="s">
        <v>27</v>
      </c>
      <c r="B13" s="26" t="s">
        <v>28</v>
      </c>
      <c r="C13" s="26" t="s">
        <v>24</v>
      </c>
      <c r="D13" s="23">
        <v>650</v>
      </c>
      <c r="E13" s="23">
        <v>480</v>
      </c>
      <c r="F13" s="23">
        <f t="shared" si="1"/>
        <v>487.5</v>
      </c>
      <c r="G13" s="24">
        <v>0.25</v>
      </c>
      <c r="H13" s="25">
        <f t="shared" si="0"/>
        <v>-26.1538461538462</v>
      </c>
      <c r="M13">
        <v>1</v>
      </c>
    </row>
    <row r="14" spans="1:13">
      <c r="A14" s="26" t="s">
        <v>29</v>
      </c>
      <c r="B14" s="26" t="s">
        <v>30</v>
      </c>
      <c r="C14" s="26" t="s">
        <v>24</v>
      </c>
      <c r="D14" s="23">
        <v>650</v>
      </c>
      <c r="E14" s="23">
        <v>480</v>
      </c>
      <c r="F14" s="23">
        <f t="shared" si="1"/>
        <v>487.5</v>
      </c>
      <c r="G14" s="24">
        <v>0.25</v>
      </c>
      <c r="H14" s="25">
        <f t="shared" si="0"/>
        <v>-26.1538461538462</v>
      </c>
      <c r="M14">
        <v>1</v>
      </c>
    </row>
    <row r="15" spans="1:13">
      <c r="A15" s="26" t="s">
        <v>31</v>
      </c>
      <c r="B15" s="26" t="s">
        <v>32</v>
      </c>
      <c r="C15" s="26" t="s">
        <v>33</v>
      </c>
      <c r="D15" s="23">
        <v>120</v>
      </c>
      <c r="E15" s="23">
        <v>90</v>
      </c>
      <c r="F15" s="23">
        <f t="shared" si="1"/>
        <v>90</v>
      </c>
      <c r="G15" s="24">
        <v>0.25</v>
      </c>
      <c r="H15" s="25">
        <f t="shared" si="0"/>
        <v>-25</v>
      </c>
      <c r="M15">
        <v>2</v>
      </c>
    </row>
    <row r="16" spans="1:13">
      <c r="A16" s="26" t="s">
        <v>34</v>
      </c>
      <c r="B16" s="26" t="s">
        <v>35</v>
      </c>
      <c r="C16" s="26" t="s">
        <v>33</v>
      </c>
      <c r="D16" s="23">
        <v>150</v>
      </c>
      <c r="E16" s="23">
        <v>110</v>
      </c>
      <c r="F16" s="23">
        <f t="shared" si="1"/>
        <v>112.5</v>
      </c>
      <c r="G16" s="24">
        <v>0.25</v>
      </c>
      <c r="H16" s="25">
        <f t="shared" si="0"/>
        <v>-26.6666666666667</v>
      </c>
      <c r="M16">
        <v>2</v>
      </c>
    </row>
    <row r="17" spans="1:13">
      <c r="A17" s="26" t="s">
        <v>36</v>
      </c>
      <c r="B17" s="26" t="s">
        <v>37</v>
      </c>
      <c r="C17" s="26" t="s">
        <v>33</v>
      </c>
      <c r="D17" s="23">
        <v>150</v>
      </c>
      <c r="E17" s="23">
        <v>110</v>
      </c>
      <c r="F17" s="23">
        <f t="shared" si="1"/>
        <v>112.5</v>
      </c>
      <c r="G17" s="24">
        <v>0.25</v>
      </c>
      <c r="H17" s="25">
        <f t="shared" si="0"/>
        <v>-26.6666666666667</v>
      </c>
      <c r="M17">
        <v>2</v>
      </c>
    </row>
    <row r="18" spans="1:13">
      <c r="A18" s="26" t="s">
        <v>38</v>
      </c>
      <c r="B18" s="26" t="s">
        <v>39</v>
      </c>
      <c r="C18" s="26" t="s">
        <v>33</v>
      </c>
      <c r="D18" s="23">
        <v>350</v>
      </c>
      <c r="E18" s="23">
        <v>260</v>
      </c>
      <c r="F18" s="23">
        <f t="shared" si="1"/>
        <v>262.5</v>
      </c>
      <c r="G18" s="24">
        <v>0.25</v>
      </c>
      <c r="H18" s="25">
        <f t="shared" si="0"/>
        <v>-25.7142857142857</v>
      </c>
      <c r="M18">
        <v>2</v>
      </c>
    </row>
    <row r="19" spans="1:13">
      <c r="A19" s="26" t="s">
        <v>40</v>
      </c>
      <c r="B19" s="26" t="s">
        <v>41</v>
      </c>
      <c r="C19" s="26" t="s">
        <v>42</v>
      </c>
      <c r="D19" s="23">
        <v>300</v>
      </c>
      <c r="E19" s="23">
        <v>220</v>
      </c>
      <c r="F19" s="23">
        <f t="shared" si="1"/>
        <v>225</v>
      </c>
      <c r="G19" s="24">
        <v>0.25</v>
      </c>
      <c r="H19" s="25">
        <f t="shared" si="0"/>
        <v>-26.6666666666667</v>
      </c>
      <c r="M19">
        <v>2</v>
      </c>
    </row>
    <row r="20" spans="1:13">
      <c r="A20" s="26" t="s">
        <v>43</v>
      </c>
      <c r="B20" s="26" t="s">
        <v>44</v>
      </c>
      <c r="C20" s="26" t="s">
        <v>45</v>
      </c>
      <c r="D20" s="23">
        <v>120</v>
      </c>
      <c r="E20" s="23">
        <v>90</v>
      </c>
      <c r="F20" s="23">
        <f t="shared" si="1"/>
        <v>90</v>
      </c>
      <c r="G20" s="24">
        <v>0.25</v>
      </c>
      <c r="H20" s="25">
        <f t="shared" si="0"/>
        <v>-25</v>
      </c>
      <c r="M20">
        <v>2</v>
      </c>
    </row>
    <row r="21" spans="1:13">
      <c r="A21" s="26" t="s">
        <v>46</v>
      </c>
      <c r="B21" s="26" t="s">
        <v>47</v>
      </c>
      <c r="C21" s="26" t="s">
        <v>48</v>
      </c>
      <c r="D21" s="23">
        <v>250</v>
      </c>
      <c r="E21" s="23">
        <v>190</v>
      </c>
      <c r="F21" s="23">
        <f t="shared" si="1"/>
        <v>187.5</v>
      </c>
      <c r="G21" s="24">
        <v>0.25</v>
      </c>
      <c r="H21" s="25">
        <f t="shared" si="0"/>
        <v>-24</v>
      </c>
      <c r="M21">
        <v>2</v>
      </c>
    </row>
    <row r="22" spans="1:13">
      <c r="A22" s="26" t="s">
        <v>49</v>
      </c>
      <c r="B22" s="26" t="s">
        <v>50</v>
      </c>
      <c r="C22" s="26" t="s">
        <v>51</v>
      </c>
      <c r="D22" s="23">
        <v>450</v>
      </c>
      <c r="E22" s="23">
        <v>330</v>
      </c>
      <c r="F22" s="23">
        <f t="shared" si="1"/>
        <v>337.5</v>
      </c>
      <c r="G22" s="24">
        <v>0.25</v>
      </c>
      <c r="H22" s="25">
        <f t="shared" si="0"/>
        <v>-26.6666666666667</v>
      </c>
      <c r="M22">
        <v>2</v>
      </c>
    </row>
    <row r="23" spans="1:13">
      <c r="A23" s="26" t="s">
        <v>52</v>
      </c>
      <c r="B23" s="26" t="s">
        <v>53</v>
      </c>
      <c r="C23" s="26" t="s">
        <v>51</v>
      </c>
      <c r="D23" s="23">
        <v>400</v>
      </c>
      <c r="E23" s="23">
        <v>300</v>
      </c>
      <c r="F23" s="23">
        <f t="shared" si="1"/>
        <v>300</v>
      </c>
      <c r="G23" s="24">
        <v>0.25</v>
      </c>
      <c r="H23" s="25">
        <f t="shared" si="0"/>
        <v>-25</v>
      </c>
      <c r="M23">
        <v>2</v>
      </c>
    </row>
    <row r="24" spans="1:13">
      <c r="A24" s="26" t="s">
        <v>54</v>
      </c>
      <c r="B24" s="26" t="s">
        <v>55</v>
      </c>
      <c r="C24" s="26" t="s">
        <v>33</v>
      </c>
      <c r="D24" s="23">
        <v>120</v>
      </c>
      <c r="E24" s="23">
        <v>90</v>
      </c>
      <c r="F24" s="23">
        <f t="shared" si="1"/>
        <v>90</v>
      </c>
      <c r="G24" s="24">
        <v>0.25</v>
      </c>
      <c r="H24" s="25">
        <f t="shared" si="0"/>
        <v>-25</v>
      </c>
      <c r="M24">
        <v>2</v>
      </c>
    </row>
    <row r="25" spans="1:13">
      <c r="A25" s="26" t="s">
        <v>56</v>
      </c>
      <c r="B25" s="26" t="s">
        <v>57</v>
      </c>
      <c r="C25" s="26" t="s">
        <v>33</v>
      </c>
      <c r="D25" s="23">
        <v>390</v>
      </c>
      <c r="E25" s="23">
        <v>290</v>
      </c>
      <c r="F25" s="23">
        <f t="shared" si="1"/>
        <v>292.5</v>
      </c>
      <c r="G25" s="24">
        <v>0.25</v>
      </c>
      <c r="H25" s="25">
        <f t="shared" si="0"/>
        <v>-25.6410256410256</v>
      </c>
      <c r="M25">
        <v>2</v>
      </c>
    </row>
    <row r="26" spans="1:8">
      <c r="A26" s="27" t="s">
        <v>5</v>
      </c>
      <c r="B26" s="28" t="s">
        <v>58</v>
      </c>
      <c r="C26" s="28" t="s">
        <v>5</v>
      </c>
      <c r="D26" s="29" t="s">
        <v>5</v>
      </c>
      <c r="E26" s="29"/>
      <c r="F26" s="29" t="s">
        <v>5</v>
      </c>
      <c r="G26" s="30"/>
      <c r="H26" s="31">
        <v>25.1</v>
      </c>
    </row>
    <row r="27" spans="1:13">
      <c r="A27" s="26" t="s">
        <v>59</v>
      </c>
      <c r="B27" s="26" t="s">
        <v>60</v>
      </c>
      <c r="C27" s="26" t="s">
        <v>9</v>
      </c>
      <c r="D27" s="23">
        <v>7000</v>
      </c>
      <c r="E27" s="23">
        <v>5200</v>
      </c>
      <c r="F27" s="23">
        <f t="shared" ref="F27:F54" si="2">D27-D27*G27</f>
        <v>5250</v>
      </c>
      <c r="G27" s="24">
        <v>0.25</v>
      </c>
      <c r="H27" s="25">
        <f t="shared" si="0"/>
        <v>-25.7142857142857</v>
      </c>
      <c r="M27">
        <v>2</v>
      </c>
    </row>
    <row r="28" spans="1:13">
      <c r="A28" s="26" t="s">
        <v>61</v>
      </c>
      <c r="B28" s="26" t="s">
        <v>62</v>
      </c>
      <c r="C28" s="26" t="s">
        <v>9</v>
      </c>
      <c r="D28" s="23">
        <v>10900</v>
      </c>
      <c r="E28" s="23">
        <v>8100</v>
      </c>
      <c r="F28" s="23">
        <f t="shared" si="2"/>
        <v>8175</v>
      </c>
      <c r="G28" s="24">
        <v>0.25</v>
      </c>
      <c r="H28" s="25">
        <f t="shared" si="0"/>
        <v>-25.6880733944954</v>
      </c>
      <c r="M28">
        <v>2</v>
      </c>
    </row>
    <row r="29" spans="1:13">
      <c r="A29" s="26" t="s">
        <v>63</v>
      </c>
      <c r="B29" s="26" t="s">
        <v>64</v>
      </c>
      <c r="C29" s="26" t="s">
        <v>9</v>
      </c>
      <c r="D29" s="23">
        <v>10300</v>
      </c>
      <c r="E29" s="23">
        <v>7700</v>
      </c>
      <c r="F29" s="23">
        <f t="shared" si="2"/>
        <v>7725</v>
      </c>
      <c r="G29" s="24">
        <v>0.25</v>
      </c>
      <c r="H29" s="25">
        <f t="shared" si="0"/>
        <v>-25.2427184466019</v>
      </c>
      <c r="M29">
        <v>2</v>
      </c>
    </row>
    <row r="30" spans="1:13">
      <c r="A30" s="26" t="s">
        <v>65</v>
      </c>
      <c r="B30" s="26" t="s">
        <v>66</v>
      </c>
      <c r="C30" s="26" t="s">
        <v>9</v>
      </c>
      <c r="D30" s="23">
        <v>3990</v>
      </c>
      <c r="E30" s="23">
        <v>3000</v>
      </c>
      <c r="F30" s="23">
        <f t="shared" si="2"/>
        <v>2992.5</v>
      </c>
      <c r="G30" s="24">
        <v>0.25</v>
      </c>
      <c r="H30" s="25">
        <f t="shared" si="0"/>
        <v>-24.812030075188</v>
      </c>
      <c r="M30">
        <v>2</v>
      </c>
    </row>
    <row r="31" spans="1:8">
      <c r="A31" s="26" t="s">
        <v>67</v>
      </c>
      <c r="B31" s="26" t="s">
        <v>68</v>
      </c>
      <c r="C31" s="26" t="s">
        <v>9</v>
      </c>
      <c r="D31" s="23">
        <v>3290</v>
      </c>
      <c r="E31" s="23">
        <v>2500</v>
      </c>
      <c r="F31" s="23">
        <f t="shared" si="2"/>
        <v>2467.5</v>
      </c>
      <c r="G31" s="24">
        <v>0.25</v>
      </c>
      <c r="H31" s="25">
        <f t="shared" si="0"/>
        <v>-24.0121580547113</v>
      </c>
    </row>
    <row r="32" spans="1:8">
      <c r="A32" s="26" t="s">
        <v>69</v>
      </c>
      <c r="B32" s="26" t="s">
        <v>70</v>
      </c>
      <c r="C32" s="26" t="s">
        <v>9</v>
      </c>
      <c r="D32" s="23">
        <v>2750</v>
      </c>
      <c r="E32" s="23">
        <v>2000</v>
      </c>
      <c r="F32" s="23">
        <f t="shared" si="2"/>
        <v>2062.5</v>
      </c>
      <c r="G32" s="24">
        <v>0.25</v>
      </c>
      <c r="H32" s="25">
        <f t="shared" si="0"/>
        <v>-27.2727272727273</v>
      </c>
    </row>
    <row r="33" hidden="1" spans="1:8">
      <c r="A33" s="26" t="s">
        <v>71</v>
      </c>
      <c r="B33" s="26" t="s">
        <v>72</v>
      </c>
      <c r="C33" s="26" t="s">
        <v>9</v>
      </c>
      <c r="D33" s="23">
        <v>3990</v>
      </c>
      <c r="E33" s="23"/>
      <c r="F33" s="23">
        <f t="shared" si="2"/>
        <v>2992.5</v>
      </c>
      <c r="G33" s="24">
        <v>0.25</v>
      </c>
      <c r="H33" s="25">
        <f t="shared" si="0"/>
        <v>-100</v>
      </c>
    </row>
    <row r="34" hidden="1" spans="1:8">
      <c r="A34" s="26" t="s">
        <v>73</v>
      </c>
      <c r="B34" s="26" t="s">
        <v>74</v>
      </c>
      <c r="C34" s="26" t="s">
        <v>9</v>
      </c>
      <c r="D34" s="23">
        <v>4990</v>
      </c>
      <c r="E34" s="23"/>
      <c r="F34" s="23">
        <f t="shared" si="2"/>
        <v>3742.5</v>
      </c>
      <c r="G34" s="24">
        <v>0.25</v>
      </c>
      <c r="H34" s="25">
        <f t="shared" si="0"/>
        <v>-100</v>
      </c>
    </row>
    <row r="35" hidden="1" spans="1:8">
      <c r="A35" s="26" t="s">
        <v>75</v>
      </c>
      <c r="B35" s="26" t="s">
        <v>76</v>
      </c>
      <c r="C35" s="26" t="s">
        <v>9</v>
      </c>
      <c r="D35" s="23">
        <v>6990</v>
      </c>
      <c r="E35" s="23"/>
      <c r="F35" s="23">
        <f t="shared" si="2"/>
        <v>5242.5</v>
      </c>
      <c r="G35" s="24">
        <v>0.25</v>
      </c>
      <c r="H35" s="25">
        <f t="shared" si="0"/>
        <v>-100</v>
      </c>
    </row>
    <row r="36" spans="1:13">
      <c r="A36" s="26" t="s">
        <v>77</v>
      </c>
      <c r="B36" s="26" t="s">
        <v>78</v>
      </c>
      <c r="C36" s="26" t="s">
        <v>42</v>
      </c>
      <c r="D36" s="23">
        <v>1200</v>
      </c>
      <c r="E36" s="23">
        <v>900</v>
      </c>
      <c r="F36" s="23">
        <f t="shared" si="2"/>
        <v>900</v>
      </c>
      <c r="G36" s="24">
        <v>0.25</v>
      </c>
      <c r="H36" s="25">
        <f t="shared" si="0"/>
        <v>-25</v>
      </c>
      <c r="M36">
        <v>2</v>
      </c>
    </row>
    <row r="37" spans="1:13">
      <c r="A37" s="26" t="s">
        <v>79</v>
      </c>
      <c r="B37" s="26" t="s">
        <v>80</v>
      </c>
      <c r="C37" s="26" t="s">
        <v>9</v>
      </c>
      <c r="D37" s="23">
        <v>850</v>
      </c>
      <c r="E37" s="23">
        <v>630</v>
      </c>
      <c r="F37" s="23">
        <f t="shared" si="2"/>
        <v>637.5</v>
      </c>
      <c r="G37" s="24">
        <v>0.25</v>
      </c>
      <c r="H37" s="25">
        <f t="shared" si="0"/>
        <v>-25.8823529411765</v>
      </c>
      <c r="M37">
        <v>2</v>
      </c>
    </row>
    <row r="38" spans="1:13">
      <c r="A38" s="26" t="s">
        <v>81</v>
      </c>
      <c r="B38" s="26" t="s">
        <v>82</v>
      </c>
      <c r="C38" s="26" t="s">
        <v>9</v>
      </c>
      <c r="D38" s="23">
        <v>850</v>
      </c>
      <c r="E38" s="23">
        <v>630</v>
      </c>
      <c r="F38" s="23">
        <f t="shared" si="2"/>
        <v>637.5</v>
      </c>
      <c r="G38" s="24">
        <v>0.25</v>
      </c>
      <c r="H38" s="25">
        <f t="shared" si="0"/>
        <v>-25.8823529411765</v>
      </c>
      <c r="M38">
        <v>2</v>
      </c>
    </row>
    <row r="39" spans="1:13">
      <c r="A39" s="26" t="s">
        <v>83</v>
      </c>
      <c r="B39" s="26" t="s">
        <v>84</v>
      </c>
      <c r="C39" s="26" t="s">
        <v>9</v>
      </c>
      <c r="D39" s="23">
        <v>850</v>
      </c>
      <c r="E39" s="23">
        <v>630</v>
      </c>
      <c r="F39" s="23">
        <f t="shared" si="2"/>
        <v>637.5</v>
      </c>
      <c r="G39" s="24">
        <v>0.25</v>
      </c>
      <c r="H39" s="25">
        <f t="shared" si="0"/>
        <v>-25.8823529411765</v>
      </c>
      <c r="M39">
        <v>2</v>
      </c>
    </row>
    <row r="40" spans="1:13">
      <c r="A40" s="26" t="s">
        <v>85</v>
      </c>
      <c r="B40" s="26" t="s">
        <v>86</v>
      </c>
      <c r="C40" s="26" t="s">
        <v>9</v>
      </c>
      <c r="D40" s="23">
        <v>870</v>
      </c>
      <c r="E40" s="23">
        <v>650</v>
      </c>
      <c r="F40" s="23">
        <f t="shared" si="2"/>
        <v>652.5</v>
      </c>
      <c r="G40" s="24">
        <v>0.25</v>
      </c>
      <c r="H40" s="25">
        <f t="shared" si="0"/>
        <v>-25.2873563218391</v>
      </c>
      <c r="M40">
        <v>2</v>
      </c>
    </row>
    <row r="41" spans="1:13">
      <c r="A41" s="26" t="s">
        <v>87</v>
      </c>
      <c r="B41" s="26" t="s">
        <v>88</v>
      </c>
      <c r="C41" s="26" t="s">
        <v>89</v>
      </c>
      <c r="D41" s="23">
        <v>290</v>
      </c>
      <c r="E41" s="23">
        <v>220</v>
      </c>
      <c r="F41" s="23">
        <f t="shared" si="2"/>
        <v>217.5</v>
      </c>
      <c r="G41" s="24">
        <v>0.25</v>
      </c>
      <c r="H41" s="25">
        <f t="shared" si="0"/>
        <v>-24.1379310344828</v>
      </c>
      <c r="M41">
        <v>2</v>
      </c>
    </row>
    <row r="42" spans="1:13">
      <c r="A42" s="26" t="s">
        <v>90</v>
      </c>
      <c r="B42" s="26" t="s">
        <v>91</v>
      </c>
      <c r="C42" s="26" t="s">
        <v>89</v>
      </c>
      <c r="D42" s="23">
        <v>290</v>
      </c>
      <c r="E42" s="23">
        <v>220</v>
      </c>
      <c r="F42" s="23">
        <f t="shared" si="2"/>
        <v>217.5</v>
      </c>
      <c r="G42" s="24">
        <v>0.25</v>
      </c>
      <c r="H42" s="25">
        <f t="shared" si="0"/>
        <v>-24.1379310344828</v>
      </c>
      <c r="M42">
        <v>2</v>
      </c>
    </row>
    <row r="43" spans="1:13">
      <c r="A43" s="26" t="s">
        <v>92</v>
      </c>
      <c r="B43" s="26" t="s">
        <v>93</v>
      </c>
      <c r="C43" s="26" t="s">
        <v>94</v>
      </c>
      <c r="D43" s="23">
        <v>850</v>
      </c>
      <c r="E43" s="23">
        <v>630</v>
      </c>
      <c r="F43" s="23">
        <f t="shared" si="2"/>
        <v>637.5</v>
      </c>
      <c r="G43" s="24">
        <v>0.25</v>
      </c>
      <c r="H43" s="25">
        <f t="shared" si="0"/>
        <v>-25.8823529411765</v>
      </c>
      <c r="M43">
        <v>2</v>
      </c>
    </row>
    <row r="44" spans="1:13">
      <c r="A44" s="26" t="s">
        <v>95</v>
      </c>
      <c r="B44" s="26" t="s">
        <v>96</v>
      </c>
      <c r="C44" s="26" t="s">
        <v>94</v>
      </c>
      <c r="D44" s="23">
        <v>790</v>
      </c>
      <c r="E44" s="23">
        <v>600</v>
      </c>
      <c r="F44" s="23">
        <f t="shared" si="2"/>
        <v>592.5</v>
      </c>
      <c r="G44" s="24">
        <v>0.25</v>
      </c>
      <c r="H44" s="25">
        <f t="shared" si="0"/>
        <v>-24.0506329113924</v>
      </c>
      <c r="M44">
        <v>2</v>
      </c>
    </row>
    <row r="45" spans="1:13">
      <c r="A45" s="26" t="s">
        <v>97</v>
      </c>
      <c r="B45" s="26" t="s">
        <v>98</v>
      </c>
      <c r="C45" s="26" t="s">
        <v>94</v>
      </c>
      <c r="D45" s="23">
        <v>850</v>
      </c>
      <c r="E45" s="23">
        <v>630</v>
      </c>
      <c r="F45" s="23">
        <f t="shared" si="2"/>
        <v>637.5</v>
      </c>
      <c r="G45" s="24">
        <v>0.25</v>
      </c>
      <c r="H45" s="25">
        <f t="shared" si="0"/>
        <v>-25.8823529411765</v>
      </c>
      <c r="M45">
        <v>2</v>
      </c>
    </row>
    <row r="46" spans="1:13">
      <c r="A46" s="26" t="s">
        <v>99</v>
      </c>
      <c r="B46" s="26" t="s">
        <v>100</v>
      </c>
      <c r="C46" s="26" t="s">
        <v>94</v>
      </c>
      <c r="D46" s="23">
        <v>590</v>
      </c>
      <c r="E46" s="23">
        <v>450</v>
      </c>
      <c r="F46" s="23">
        <f t="shared" si="2"/>
        <v>442.5</v>
      </c>
      <c r="G46" s="24">
        <v>0.25</v>
      </c>
      <c r="H46" s="25">
        <f t="shared" si="0"/>
        <v>-23.728813559322</v>
      </c>
      <c r="M46">
        <v>2</v>
      </c>
    </row>
    <row r="47" spans="1:13">
      <c r="A47" s="26" t="s">
        <v>101</v>
      </c>
      <c r="B47" s="26" t="s">
        <v>102</v>
      </c>
      <c r="C47" s="26" t="s">
        <v>94</v>
      </c>
      <c r="D47" s="23">
        <v>990</v>
      </c>
      <c r="E47" s="23">
        <v>750</v>
      </c>
      <c r="F47" s="23">
        <f t="shared" si="2"/>
        <v>742.5</v>
      </c>
      <c r="G47" s="24">
        <v>0.25</v>
      </c>
      <c r="H47" s="25">
        <f t="shared" si="0"/>
        <v>-24.2424242424242</v>
      </c>
      <c r="M47">
        <v>2</v>
      </c>
    </row>
    <row r="48" spans="1:13">
      <c r="A48" s="26" t="s">
        <v>103</v>
      </c>
      <c r="B48" s="26" t="s">
        <v>104</v>
      </c>
      <c r="C48" s="26" t="s">
        <v>94</v>
      </c>
      <c r="D48" s="23">
        <v>950</v>
      </c>
      <c r="E48" s="23">
        <v>700</v>
      </c>
      <c r="F48" s="23">
        <f t="shared" si="2"/>
        <v>712.5</v>
      </c>
      <c r="G48" s="24">
        <v>0.25</v>
      </c>
      <c r="H48" s="25">
        <f t="shared" si="0"/>
        <v>-26.3157894736842</v>
      </c>
      <c r="M48">
        <v>2</v>
      </c>
    </row>
    <row r="49" spans="1:13">
      <c r="A49" s="26" t="s">
        <v>105</v>
      </c>
      <c r="B49" s="26" t="s">
        <v>106</v>
      </c>
      <c r="C49" s="26" t="s">
        <v>107</v>
      </c>
      <c r="D49" s="23">
        <v>650</v>
      </c>
      <c r="E49" s="23">
        <v>490</v>
      </c>
      <c r="F49" s="23">
        <f t="shared" si="2"/>
        <v>487.5</v>
      </c>
      <c r="G49" s="24">
        <v>0.25</v>
      </c>
      <c r="H49" s="25">
        <f t="shared" si="0"/>
        <v>-24.6153846153846</v>
      </c>
      <c r="M49">
        <v>2</v>
      </c>
    </row>
    <row r="50" spans="1:13">
      <c r="A50" s="26" t="s">
        <v>108</v>
      </c>
      <c r="B50" s="26" t="s">
        <v>109</v>
      </c>
      <c r="C50" s="26" t="s">
        <v>107</v>
      </c>
      <c r="D50" s="23">
        <v>650</v>
      </c>
      <c r="E50" s="23">
        <v>490</v>
      </c>
      <c r="F50" s="23">
        <f t="shared" si="2"/>
        <v>487.5</v>
      </c>
      <c r="G50" s="24">
        <v>0.25</v>
      </c>
      <c r="H50" s="25">
        <f t="shared" si="0"/>
        <v>-24.6153846153846</v>
      </c>
      <c r="M50">
        <v>2</v>
      </c>
    </row>
    <row r="51" spans="1:13">
      <c r="A51" s="26" t="s">
        <v>110</v>
      </c>
      <c r="B51" s="26" t="s">
        <v>111</v>
      </c>
      <c r="C51" s="26" t="s">
        <v>94</v>
      </c>
      <c r="D51" s="23">
        <v>750</v>
      </c>
      <c r="E51" s="23">
        <v>560</v>
      </c>
      <c r="F51" s="23">
        <f t="shared" si="2"/>
        <v>562.5</v>
      </c>
      <c r="G51" s="24">
        <v>0.25</v>
      </c>
      <c r="H51" s="25">
        <f t="shared" si="0"/>
        <v>-25.3333333333333</v>
      </c>
      <c r="M51">
        <v>2</v>
      </c>
    </row>
    <row r="52" spans="1:13">
      <c r="A52" s="26" t="s">
        <v>112</v>
      </c>
      <c r="B52" s="26" t="s">
        <v>113</v>
      </c>
      <c r="C52" s="26" t="s">
        <v>107</v>
      </c>
      <c r="D52" s="23">
        <v>790</v>
      </c>
      <c r="E52" s="23">
        <v>600</v>
      </c>
      <c r="F52" s="23">
        <f t="shared" si="2"/>
        <v>592.5</v>
      </c>
      <c r="G52" s="24">
        <v>0.25</v>
      </c>
      <c r="H52" s="25">
        <f t="shared" si="0"/>
        <v>-24.0506329113924</v>
      </c>
      <c r="M52">
        <v>2</v>
      </c>
    </row>
    <row r="53" spans="1:13">
      <c r="A53" s="26" t="s">
        <v>114</v>
      </c>
      <c r="B53" s="26" t="s">
        <v>115</v>
      </c>
      <c r="C53" s="26" t="s">
        <v>42</v>
      </c>
      <c r="D53" s="23">
        <v>290</v>
      </c>
      <c r="E53" s="23">
        <v>220</v>
      </c>
      <c r="F53" s="23">
        <f t="shared" si="2"/>
        <v>217.5</v>
      </c>
      <c r="G53" s="24">
        <v>0.25</v>
      </c>
      <c r="H53" s="25">
        <f t="shared" si="0"/>
        <v>-24.1379310344828</v>
      </c>
      <c r="M53">
        <v>2</v>
      </c>
    </row>
    <row r="54" spans="1:13">
      <c r="A54" s="26" t="s">
        <v>116</v>
      </c>
      <c r="B54" s="26" t="s">
        <v>117</v>
      </c>
      <c r="C54" s="26" t="s">
        <v>42</v>
      </c>
      <c r="D54" s="23">
        <v>590</v>
      </c>
      <c r="E54" s="23">
        <v>440</v>
      </c>
      <c r="F54" s="23">
        <f t="shared" si="2"/>
        <v>442.5</v>
      </c>
      <c r="G54" s="24">
        <v>0.25</v>
      </c>
      <c r="H54" s="25">
        <f t="shared" si="0"/>
        <v>-25.4237288135593</v>
      </c>
      <c r="M54">
        <v>2</v>
      </c>
    </row>
    <row r="55" spans="1:8">
      <c r="A55" s="32" t="s">
        <v>5</v>
      </c>
      <c r="B55" s="33" t="s">
        <v>118</v>
      </c>
      <c r="C55" s="33" t="s">
        <v>5</v>
      </c>
      <c r="D55" s="34" t="s">
        <v>5</v>
      </c>
      <c r="E55" s="34"/>
      <c r="F55" s="34" t="s">
        <v>5</v>
      </c>
      <c r="G55" s="35"/>
      <c r="H55" s="31">
        <v>26.8</v>
      </c>
    </row>
    <row r="56" spans="1:13">
      <c r="A56" s="26" t="s">
        <v>119</v>
      </c>
      <c r="B56" s="26" t="s">
        <v>120</v>
      </c>
      <c r="C56" s="26" t="s">
        <v>42</v>
      </c>
      <c r="D56" s="23">
        <v>490</v>
      </c>
      <c r="E56" s="23">
        <v>350</v>
      </c>
      <c r="F56" s="23">
        <f t="shared" ref="F56:F60" si="3">D56-D56*G56</f>
        <v>367.5</v>
      </c>
      <c r="G56" s="24">
        <v>0.25</v>
      </c>
      <c r="H56" s="25">
        <f t="shared" si="0"/>
        <v>-28.5714285714286</v>
      </c>
      <c r="M56">
        <v>2</v>
      </c>
    </row>
    <row r="57" spans="1:13">
      <c r="A57" s="26" t="s">
        <v>121</v>
      </c>
      <c r="B57" s="26" t="s">
        <v>122</v>
      </c>
      <c r="C57" s="26" t="s">
        <v>42</v>
      </c>
      <c r="D57" s="23">
        <v>490</v>
      </c>
      <c r="E57" s="23">
        <v>350</v>
      </c>
      <c r="F57" s="23">
        <f t="shared" si="3"/>
        <v>367.5</v>
      </c>
      <c r="G57" s="24">
        <v>0.25</v>
      </c>
      <c r="H57" s="25">
        <f t="shared" si="0"/>
        <v>-28.5714285714286</v>
      </c>
      <c r="M57">
        <v>2</v>
      </c>
    </row>
    <row r="58" spans="1:13">
      <c r="A58" s="26" t="s">
        <v>123</v>
      </c>
      <c r="B58" s="26" t="s">
        <v>124</v>
      </c>
      <c r="C58" s="26" t="s">
        <v>42</v>
      </c>
      <c r="D58" s="23">
        <v>490</v>
      </c>
      <c r="E58" s="23">
        <v>350</v>
      </c>
      <c r="F58" s="23">
        <f t="shared" si="3"/>
        <v>367.5</v>
      </c>
      <c r="G58" s="24">
        <v>0.25</v>
      </c>
      <c r="H58" s="25">
        <f t="shared" si="0"/>
        <v>-28.5714285714286</v>
      </c>
      <c r="M58">
        <v>2</v>
      </c>
    </row>
    <row r="59" spans="1:13">
      <c r="A59" s="26" t="s">
        <v>125</v>
      </c>
      <c r="B59" s="26" t="s">
        <v>126</v>
      </c>
      <c r="C59" s="26" t="s">
        <v>127</v>
      </c>
      <c r="D59" s="23">
        <v>290</v>
      </c>
      <c r="E59" s="23">
        <v>220</v>
      </c>
      <c r="F59" s="23">
        <f t="shared" si="3"/>
        <v>217.5</v>
      </c>
      <c r="G59" s="24">
        <v>0.25</v>
      </c>
      <c r="H59" s="25">
        <f t="shared" si="0"/>
        <v>-24.1379310344828</v>
      </c>
      <c r="M59">
        <v>2</v>
      </c>
    </row>
    <row r="60" spans="1:13">
      <c r="A60" s="26" t="s">
        <v>128</v>
      </c>
      <c r="B60" s="26" t="s">
        <v>129</v>
      </c>
      <c r="C60" s="26" t="s">
        <v>130</v>
      </c>
      <c r="D60" s="23">
        <v>290</v>
      </c>
      <c r="E60" s="23">
        <v>220</v>
      </c>
      <c r="F60" s="23">
        <f t="shared" si="3"/>
        <v>217.5</v>
      </c>
      <c r="G60" s="24">
        <v>0.25</v>
      </c>
      <c r="H60" s="25">
        <f t="shared" si="0"/>
        <v>-24.1379310344828</v>
      </c>
      <c r="M60">
        <v>2</v>
      </c>
    </row>
    <row r="61" spans="1:8">
      <c r="A61" s="36" t="s">
        <v>5</v>
      </c>
      <c r="B61" s="37" t="s">
        <v>131</v>
      </c>
      <c r="C61" s="37" t="s">
        <v>5</v>
      </c>
      <c r="D61" s="38" t="s">
        <v>5</v>
      </c>
      <c r="E61" s="38"/>
      <c r="F61" s="38" t="s">
        <v>5</v>
      </c>
      <c r="G61" s="39"/>
      <c r="H61" s="31">
        <v>27.5</v>
      </c>
    </row>
    <row r="62" spans="1:13">
      <c r="A62" s="26" t="s">
        <v>132</v>
      </c>
      <c r="B62" s="26" t="s">
        <v>133</v>
      </c>
      <c r="C62" s="26" t="s">
        <v>9</v>
      </c>
      <c r="D62" s="23">
        <v>2900</v>
      </c>
      <c r="E62" s="23">
        <v>2000</v>
      </c>
      <c r="F62" s="23">
        <f t="shared" ref="F62:F68" si="4">D62-D62*G62</f>
        <v>2175</v>
      </c>
      <c r="G62" s="24">
        <v>0.25</v>
      </c>
      <c r="H62" s="25">
        <f t="shared" si="0"/>
        <v>-31.0344827586207</v>
      </c>
      <c r="M62">
        <v>1</v>
      </c>
    </row>
    <row r="63" spans="1:13">
      <c r="A63" s="26" t="s">
        <v>134</v>
      </c>
      <c r="B63" s="26" t="s">
        <v>135</v>
      </c>
      <c r="C63" s="26" t="s">
        <v>9</v>
      </c>
      <c r="D63" s="23">
        <v>2900</v>
      </c>
      <c r="E63" s="23">
        <v>2000</v>
      </c>
      <c r="F63" s="23">
        <f t="shared" si="4"/>
        <v>2175</v>
      </c>
      <c r="G63" s="24">
        <v>0.25</v>
      </c>
      <c r="H63" s="25">
        <f t="shared" si="0"/>
        <v>-31.0344827586207</v>
      </c>
      <c r="M63">
        <v>1</v>
      </c>
    </row>
    <row r="64" spans="1:13">
      <c r="A64" s="26" t="s">
        <v>136</v>
      </c>
      <c r="B64" s="26" t="s">
        <v>137</v>
      </c>
      <c r="C64" s="26" t="s">
        <v>138</v>
      </c>
      <c r="D64" s="23">
        <v>150</v>
      </c>
      <c r="E64" s="23">
        <v>110</v>
      </c>
      <c r="F64" s="23">
        <f t="shared" si="4"/>
        <v>112.5</v>
      </c>
      <c r="G64" s="24">
        <v>0.25</v>
      </c>
      <c r="H64" s="25">
        <f t="shared" si="0"/>
        <v>-26.6666666666667</v>
      </c>
      <c r="M64">
        <v>2</v>
      </c>
    </row>
    <row r="65" spans="1:13">
      <c r="A65" s="26" t="s">
        <v>139</v>
      </c>
      <c r="B65" s="26" t="s">
        <v>140</v>
      </c>
      <c r="C65" s="26" t="s">
        <v>138</v>
      </c>
      <c r="D65" s="23">
        <v>150</v>
      </c>
      <c r="E65" s="23">
        <v>110</v>
      </c>
      <c r="F65" s="23">
        <f t="shared" si="4"/>
        <v>112.5</v>
      </c>
      <c r="G65" s="24">
        <v>0.25</v>
      </c>
      <c r="H65" s="25">
        <f t="shared" si="0"/>
        <v>-26.6666666666667</v>
      </c>
      <c r="M65">
        <v>2</v>
      </c>
    </row>
    <row r="66" spans="1:13">
      <c r="A66" s="26" t="s">
        <v>141</v>
      </c>
      <c r="B66" s="26" t="s">
        <v>142</v>
      </c>
      <c r="C66" s="26" t="s">
        <v>138</v>
      </c>
      <c r="D66" s="23">
        <v>160</v>
      </c>
      <c r="E66" s="23">
        <v>120</v>
      </c>
      <c r="F66" s="23">
        <f t="shared" si="4"/>
        <v>120</v>
      </c>
      <c r="G66" s="24">
        <v>0.25</v>
      </c>
      <c r="H66" s="25">
        <f t="shared" si="0"/>
        <v>-25</v>
      </c>
      <c r="M66">
        <v>2</v>
      </c>
    </row>
    <row r="67" spans="1:13">
      <c r="A67" s="26" t="s">
        <v>143</v>
      </c>
      <c r="B67" s="26" t="s">
        <v>144</v>
      </c>
      <c r="C67" s="26" t="s">
        <v>138</v>
      </c>
      <c r="D67" s="23">
        <v>160</v>
      </c>
      <c r="E67" s="23">
        <v>120</v>
      </c>
      <c r="F67" s="23">
        <f t="shared" si="4"/>
        <v>120</v>
      </c>
      <c r="G67" s="24">
        <v>0.25</v>
      </c>
      <c r="H67" s="25">
        <f t="shared" si="0"/>
        <v>-25</v>
      </c>
      <c r="M67">
        <v>2</v>
      </c>
    </row>
    <row r="68" spans="1:13">
      <c r="A68" s="26" t="s">
        <v>145</v>
      </c>
      <c r="B68" s="26" t="s">
        <v>146</v>
      </c>
      <c r="C68" s="26" t="s">
        <v>138</v>
      </c>
      <c r="D68" s="23">
        <v>165</v>
      </c>
      <c r="E68" s="23">
        <v>120</v>
      </c>
      <c r="F68" s="23">
        <f t="shared" si="4"/>
        <v>123.75</v>
      </c>
      <c r="G68" s="24">
        <v>0.25</v>
      </c>
      <c r="H68" s="25">
        <f t="shared" si="0"/>
        <v>-27.2727272727273</v>
      </c>
      <c r="M68">
        <v>2</v>
      </c>
    </row>
    <row r="69" spans="1:8">
      <c r="A69" s="40" t="s">
        <v>5</v>
      </c>
      <c r="B69" s="41" t="s">
        <v>147</v>
      </c>
      <c r="C69" s="41" t="s">
        <v>5</v>
      </c>
      <c r="D69" s="42" t="s">
        <v>5</v>
      </c>
      <c r="E69" s="42"/>
      <c r="F69" s="42" t="s">
        <v>5</v>
      </c>
      <c r="G69" s="43"/>
      <c r="H69" s="31">
        <v>19.9</v>
      </c>
    </row>
    <row r="70" spans="1:13">
      <c r="A70" s="26" t="s">
        <v>148</v>
      </c>
      <c r="B70" s="26" t="s">
        <v>149</v>
      </c>
      <c r="C70" s="26" t="s">
        <v>9</v>
      </c>
      <c r="D70" s="23">
        <v>25900</v>
      </c>
      <c r="E70" s="23">
        <v>20700</v>
      </c>
      <c r="F70" s="23">
        <f t="shared" ref="F70:F110" si="5">D70-D70*G70</f>
        <v>20720</v>
      </c>
      <c r="G70" s="24">
        <v>0.2</v>
      </c>
      <c r="H70" s="25">
        <f t="shared" ref="H70:H127" si="6">(E70*100/D70)-100</f>
        <v>-20.0772200772201</v>
      </c>
      <c r="M70">
        <v>2</v>
      </c>
    </row>
    <row r="71" spans="1:13">
      <c r="A71" s="26" t="s">
        <v>150</v>
      </c>
      <c r="B71" s="26" t="s">
        <v>151</v>
      </c>
      <c r="C71" s="26" t="s">
        <v>9</v>
      </c>
      <c r="D71" s="23">
        <v>16900</v>
      </c>
      <c r="E71" s="23">
        <v>13500</v>
      </c>
      <c r="F71" s="23">
        <f t="shared" si="5"/>
        <v>13520</v>
      </c>
      <c r="G71" s="24">
        <v>0.2</v>
      </c>
      <c r="H71" s="25">
        <f t="shared" si="6"/>
        <v>-20.1183431952663</v>
      </c>
      <c r="M71">
        <v>2</v>
      </c>
    </row>
    <row r="72" spans="1:13">
      <c r="A72" s="26" t="s">
        <v>152</v>
      </c>
      <c r="B72" s="26" t="s">
        <v>153</v>
      </c>
      <c r="C72" s="26" t="s">
        <v>9</v>
      </c>
      <c r="D72" s="23">
        <v>9000</v>
      </c>
      <c r="E72" s="23">
        <v>7200</v>
      </c>
      <c r="F72" s="23">
        <f t="shared" si="5"/>
        <v>7200</v>
      </c>
      <c r="G72" s="24">
        <v>0.2</v>
      </c>
      <c r="H72" s="25">
        <f t="shared" si="6"/>
        <v>-20</v>
      </c>
      <c r="M72">
        <v>2</v>
      </c>
    </row>
    <row r="73" spans="1:13">
      <c r="A73" s="26" t="s">
        <v>154</v>
      </c>
      <c r="B73" s="26" t="s">
        <v>155</v>
      </c>
      <c r="C73" s="26" t="s">
        <v>107</v>
      </c>
      <c r="D73" s="23">
        <v>750</v>
      </c>
      <c r="E73" s="23">
        <v>600</v>
      </c>
      <c r="F73" s="23">
        <f t="shared" si="5"/>
        <v>600</v>
      </c>
      <c r="G73" s="24">
        <v>0.2</v>
      </c>
      <c r="H73" s="25">
        <f t="shared" si="6"/>
        <v>-20</v>
      </c>
      <c r="M73">
        <v>2</v>
      </c>
    </row>
    <row r="74" spans="1:13">
      <c r="A74" s="26" t="s">
        <v>156</v>
      </c>
      <c r="B74" s="26" t="s">
        <v>157</v>
      </c>
      <c r="C74" s="26" t="s">
        <v>107</v>
      </c>
      <c r="D74" s="23">
        <v>750</v>
      </c>
      <c r="E74" s="23">
        <v>600</v>
      </c>
      <c r="F74" s="23">
        <f t="shared" si="5"/>
        <v>600</v>
      </c>
      <c r="G74" s="24">
        <v>0.2</v>
      </c>
      <c r="H74" s="25">
        <f t="shared" si="6"/>
        <v>-20</v>
      </c>
      <c r="M74">
        <v>2</v>
      </c>
    </row>
    <row r="75" spans="1:13">
      <c r="A75" s="26" t="s">
        <v>158</v>
      </c>
      <c r="B75" s="26" t="s">
        <v>159</v>
      </c>
      <c r="C75" s="26" t="s">
        <v>107</v>
      </c>
      <c r="D75" s="23">
        <v>750</v>
      </c>
      <c r="E75" s="23">
        <v>600</v>
      </c>
      <c r="F75" s="23">
        <f t="shared" si="5"/>
        <v>600</v>
      </c>
      <c r="G75" s="24">
        <v>0.2</v>
      </c>
      <c r="H75" s="25">
        <f t="shared" si="6"/>
        <v>-20</v>
      </c>
      <c r="M75">
        <v>2</v>
      </c>
    </row>
    <row r="76" spans="1:13">
      <c r="A76" s="26" t="s">
        <v>160</v>
      </c>
      <c r="B76" s="26" t="s">
        <v>161</v>
      </c>
      <c r="C76" s="26" t="s">
        <v>107</v>
      </c>
      <c r="D76" s="23">
        <v>750</v>
      </c>
      <c r="E76" s="23">
        <v>600</v>
      </c>
      <c r="F76" s="23">
        <f t="shared" si="5"/>
        <v>600</v>
      </c>
      <c r="G76" s="24">
        <v>0.2</v>
      </c>
      <c r="H76" s="25">
        <f t="shared" si="6"/>
        <v>-20</v>
      </c>
      <c r="M76">
        <v>2</v>
      </c>
    </row>
    <row r="77" spans="1:13">
      <c r="A77" s="26" t="s">
        <v>162</v>
      </c>
      <c r="B77" s="26" t="s">
        <v>163</v>
      </c>
      <c r="C77" s="26" t="s">
        <v>107</v>
      </c>
      <c r="D77" s="23">
        <v>750</v>
      </c>
      <c r="E77" s="23">
        <v>600</v>
      </c>
      <c r="F77" s="23">
        <f t="shared" si="5"/>
        <v>600</v>
      </c>
      <c r="G77" s="24">
        <v>0.2</v>
      </c>
      <c r="H77" s="25">
        <f t="shared" si="6"/>
        <v>-20</v>
      </c>
      <c r="M77">
        <v>2</v>
      </c>
    </row>
    <row r="78" spans="1:13">
      <c r="A78" s="26" t="s">
        <v>164</v>
      </c>
      <c r="B78" s="26" t="s">
        <v>165</v>
      </c>
      <c r="C78" s="26" t="s">
        <v>107</v>
      </c>
      <c r="D78" s="23">
        <v>750</v>
      </c>
      <c r="E78" s="23">
        <v>600</v>
      </c>
      <c r="F78" s="23">
        <f t="shared" si="5"/>
        <v>600</v>
      </c>
      <c r="G78" s="24">
        <v>0.2</v>
      </c>
      <c r="H78" s="25">
        <f t="shared" si="6"/>
        <v>-20</v>
      </c>
      <c r="M78">
        <v>2</v>
      </c>
    </row>
    <row r="79" spans="1:13">
      <c r="A79" s="26" t="s">
        <v>166</v>
      </c>
      <c r="B79" s="26" t="s">
        <v>167</v>
      </c>
      <c r="C79" s="26" t="s">
        <v>107</v>
      </c>
      <c r="D79" s="23">
        <v>750</v>
      </c>
      <c r="E79" s="23">
        <v>600</v>
      </c>
      <c r="F79" s="23">
        <f t="shared" si="5"/>
        <v>600</v>
      </c>
      <c r="G79" s="24">
        <v>0.2</v>
      </c>
      <c r="H79" s="25">
        <f t="shared" si="6"/>
        <v>-20</v>
      </c>
      <c r="M79">
        <v>2</v>
      </c>
    </row>
    <row r="80" spans="1:13">
      <c r="A80" s="26" t="s">
        <v>168</v>
      </c>
      <c r="B80" s="26" t="s">
        <v>169</v>
      </c>
      <c r="C80" s="26" t="s">
        <v>107</v>
      </c>
      <c r="D80" s="23">
        <v>750</v>
      </c>
      <c r="E80" s="23">
        <v>600</v>
      </c>
      <c r="F80" s="23">
        <f t="shared" si="5"/>
        <v>600</v>
      </c>
      <c r="G80" s="24">
        <v>0.2</v>
      </c>
      <c r="H80" s="25">
        <f t="shared" si="6"/>
        <v>-20</v>
      </c>
      <c r="M80">
        <v>2</v>
      </c>
    </row>
    <row r="81" spans="1:13">
      <c r="A81" s="26" t="s">
        <v>170</v>
      </c>
      <c r="B81" s="26" t="s">
        <v>171</v>
      </c>
      <c r="C81" s="26" t="s">
        <v>107</v>
      </c>
      <c r="D81" s="23">
        <v>750</v>
      </c>
      <c r="E81" s="23">
        <v>600</v>
      </c>
      <c r="F81" s="23">
        <f t="shared" si="5"/>
        <v>600</v>
      </c>
      <c r="G81" s="24">
        <v>0.2</v>
      </c>
      <c r="H81" s="25">
        <f t="shared" si="6"/>
        <v>-20</v>
      </c>
      <c r="M81">
        <v>2</v>
      </c>
    </row>
    <row r="82" spans="1:13">
      <c r="A82" s="26" t="s">
        <v>172</v>
      </c>
      <c r="B82" s="26" t="s">
        <v>173</v>
      </c>
      <c r="C82" s="26" t="s">
        <v>107</v>
      </c>
      <c r="D82" s="23">
        <v>750</v>
      </c>
      <c r="E82" s="23">
        <v>600</v>
      </c>
      <c r="F82" s="23">
        <f t="shared" si="5"/>
        <v>600</v>
      </c>
      <c r="G82" s="24">
        <v>0.2</v>
      </c>
      <c r="H82" s="25">
        <f t="shared" si="6"/>
        <v>-20</v>
      </c>
      <c r="M82">
        <v>2</v>
      </c>
    </row>
    <row r="83" spans="1:13">
      <c r="A83" s="26" t="s">
        <v>174</v>
      </c>
      <c r="B83" s="26" t="s">
        <v>175</v>
      </c>
      <c r="C83" s="26" t="s">
        <v>107</v>
      </c>
      <c r="D83" s="23">
        <v>750</v>
      </c>
      <c r="E83" s="23">
        <v>600</v>
      </c>
      <c r="F83" s="23">
        <f t="shared" si="5"/>
        <v>600</v>
      </c>
      <c r="G83" s="24">
        <v>0.2</v>
      </c>
      <c r="H83" s="25">
        <f t="shared" si="6"/>
        <v>-20</v>
      </c>
      <c r="M83">
        <v>2</v>
      </c>
    </row>
    <row r="84" spans="1:13">
      <c r="A84" s="26" t="s">
        <v>176</v>
      </c>
      <c r="B84" s="26" t="s">
        <v>177</v>
      </c>
      <c r="C84" s="26" t="s">
        <v>107</v>
      </c>
      <c r="D84" s="23">
        <v>750</v>
      </c>
      <c r="E84" s="23">
        <v>600</v>
      </c>
      <c r="F84" s="23">
        <f t="shared" si="5"/>
        <v>600</v>
      </c>
      <c r="G84" s="24">
        <v>0.2</v>
      </c>
      <c r="H84" s="25">
        <f t="shared" si="6"/>
        <v>-20</v>
      </c>
      <c r="M84">
        <v>2</v>
      </c>
    </row>
    <row r="85" spans="1:13">
      <c r="A85" s="26" t="s">
        <v>178</v>
      </c>
      <c r="B85" s="26" t="s">
        <v>179</v>
      </c>
      <c r="C85" s="26" t="s">
        <v>107</v>
      </c>
      <c r="D85" s="23">
        <v>750</v>
      </c>
      <c r="E85" s="23">
        <v>600</v>
      </c>
      <c r="F85" s="23">
        <f t="shared" si="5"/>
        <v>600</v>
      </c>
      <c r="G85" s="24">
        <v>0.2</v>
      </c>
      <c r="H85" s="25">
        <f t="shared" si="6"/>
        <v>-20</v>
      </c>
      <c r="M85">
        <v>2</v>
      </c>
    </row>
    <row r="86" spans="1:13">
      <c r="A86" s="26" t="s">
        <v>180</v>
      </c>
      <c r="B86" s="26" t="s">
        <v>181</v>
      </c>
      <c r="C86" s="26" t="s">
        <v>107</v>
      </c>
      <c r="D86" s="23">
        <v>750</v>
      </c>
      <c r="E86" s="23">
        <v>600</v>
      </c>
      <c r="F86" s="23">
        <f t="shared" si="5"/>
        <v>600</v>
      </c>
      <c r="G86" s="24">
        <v>0.2</v>
      </c>
      <c r="H86" s="25">
        <f t="shared" si="6"/>
        <v>-20</v>
      </c>
      <c r="M86">
        <v>2</v>
      </c>
    </row>
    <row r="87" spans="1:13">
      <c r="A87" s="26" t="s">
        <v>182</v>
      </c>
      <c r="B87" s="26" t="s">
        <v>183</v>
      </c>
      <c r="C87" s="26" t="s">
        <v>107</v>
      </c>
      <c r="D87" s="23">
        <v>750</v>
      </c>
      <c r="E87" s="23">
        <v>600</v>
      </c>
      <c r="F87" s="23">
        <f t="shared" si="5"/>
        <v>600</v>
      </c>
      <c r="G87" s="24">
        <v>0.2</v>
      </c>
      <c r="H87" s="25">
        <f t="shared" si="6"/>
        <v>-20</v>
      </c>
      <c r="M87">
        <v>2</v>
      </c>
    </row>
    <row r="88" spans="1:13">
      <c r="A88" s="26" t="s">
        <v>184</v>
      </c>
      <c r="B88" s="26" t="s">
        <v>185</v>
      </c>
      <c r="C88" s="26" t="s">
        <v>107</v>
      </c>
      <c r="D88" s="23">
        <v>750</v>
      </c>
      <c r="E88" s="23">
        <v>600</v>
      </c>
      <c r="F88" s="23">
        <f t="shared" si="5"/>
        <v>600</v>
      </c>
      <c r="G88" s="24">
        <v>0.2</v>
      </c>
      <c r="H88" s="25">
        <f t="shared" si="6"/>
        <v>-20</v>
      </c>
      <c r="M88">
        <v>2</v>
      </c>
    </row>
    <row r="89" spans="1:13">
      <c r="A89" s="26" t="s">
        <v>186</v>
      </c>
      <c r="B89" s="26" t="s">
        <v>187</v>
      </c>
      <c r="C89" s="26" t="s">
        <v>107</v>
      </c>
      <c r="D89" s="23">
        <v>750</v>
      </c>
      <c r="E89" s="23">
        <v>600</v>
      </c>
      <c r="F89" s="23">
        <f t="shared" si="5"/>
        <v>600</v>
      </c>
      <c r="G89" s="24">
        <v>0.2</v>
      </c>
      <c r="H89" s="25">
        <f t="shared" si="6"/>
        <v>-20</v>
      </c>
      <c r="M89">
        <v>2</v>
      </c>
    </row>
    <row r="90" spans="1:13">
      <c r="A90" s="26" t="s">
        <v>188</v>
      </c>
      <c r="B90" s="26" t="s">
        <v>189</v>
      </c>
      <c r="C90" s="26" t="s">
        <v>107</v>
      </c>
      <c r="D90" s="23">
        <v>750</v>
      </c>
      <c r="E90" s="23">
        <v>600</v>
      </c>
      <c r="F90" s="23">
        <f t="shared" si="5"/>
        <v>600</v>
      </c>
      <c r="G90" s="24">
        <v>0.2</v>
      </c>
      <c r="H90" s="25">
        <f t="shared" si="6"/>
        <v>-20</v>
      </c>
      <c r="M90">
        <v>2</v>
      </c>
    </row>
    <row r="91" spans="1:13">
      <c r="A91" s="26" t="s">
        <v>190</v>
      </c>
      <c r="B91" s="26" t="s">
        <v>191</v>
      </c>
      <c r="C91" s="26" t="s">
        <v>107</v>
      </c>
      <c r="D91" s="23">
        <v>750</v>
      </c>
      <c r="E91" s="23">
        <v>600</v>
      </c>
      <c r="F91" s="23">
        <f t="shared" si="5"/>
        <v>600</v>
      </c>
      <c r="G91" s="24">
        <v>0.2</v>
      </c>
      <c r="H91" s="25">
        <f t="shared" si="6"/>
        <v>-20</v>
      </c>
      <c r="M91">
        <v>2</v>
      </c>
    </row>
    <row r="92" spans="1:13">
      <c r="A92" s="26" t="s">
        <v>192</v>
      </c>
      <c r="B92" s="26" t="s">
        <v>193</v>
      </c>
      <c r="C92" s="26" t="s">
        <v>107</v>
      </c>
      <c r="D92" s="23">
        <v>750</v>
      </c>
      <c r="E92" s="23">
        <v>600</v>
      </c>
      <c r="F92" s="23">
        <f t="shared" si="5"/>
        <v>600</v>
      </c>
      <c r="G92" s="24">
        <v>0.2</v>
      </c>
      <c r="H92" s="25">
        <f t="shared" si="6"/>
        <v>-20</v>
      </c>
      <c r="M92">
        <v>2</v>
      </c>
    </row>
    <row r="93" spans="1:13">
      <c r="A93" s="26" t="s">
        <v>194</v>
      </c>
      <c r="B93" s="26" t="s">
        <v>195</v>
      </c>
      <c r="C93" s="26" t="s">
        <v>107</v>
      </c>
      <c r="D93" s="23">
        <v>750</v>
      </c>
      <c r="E93" s="23">
        <v>600</v>
      </c>
      <c r="F93" s="23">
        <f t="shared" si="5"/>
        <v>600</v>
      </c>
      <c r="G93" s="24">
        <v>0.2</v>
      </c>
      <c r="H93" s="25">
        <f t="shared" si="6"/>
        <v>-20</v>
      </c>
      <c r="M93">
        <v>2</v>
      </c>
    </row>
    <row r="94" spans="1:13">
      <c r="A94" s="26" t="s">
        <v>196</v>
      </c>
      <c r="B94" s="26" t="s">
        <v>197</v>
      </c>
      <c r="C94" s="26" t="s">
        <v>138</v>
      </c>
      <c r="D94" s="23">
        <v>200</v>
      </c>
      <c r="E94" s="23">
        <v>150</v>
      </c>
      <c r="F94" s="23">
        <f t="shared" si="5"/>
        <v>160</v>
      </c>
      <c r="G94" s="24">
        <v>0.2</v>
      </c>
      <c r="H94" s="25">
        <f t="shared" si="6"/>
        <v>-25</v>
      </c>
      <c r="M94">
        <v>2</v>
      </c>
    </row>
    <row r="95" spans="1:13">
      <c r="A95" s="26" t="s">
        <v>198</v>
      </c>
      <c r="B95" s="26" t="s">
        <v>199</v>
      </c>
      <c r="C95" s="26" t="s">
        <v>138</v>
      </c>
      <c r="D95" s="23">
        <v>12000</v>
      </c>
      <c r="E95" s="23">
        <v>9600</v>
      </c>
      <c r="F95" s="23">
        <f t="shared" si="5"/>
        <v>9600</v>
      </c>
      <c r="G95" s="24">
        <v>0.2</v>
      </c>
      <c r="H95" s="25">
        <f t="shared" si="6"/>
        <v>-20</v>
      </c>
      <c r="M95">
        <v>2</v>
      </c>
    </row>
    <row r="96" spans="1:13">
      <c r="A96" s="26" t="s">
        <v>200</v>
      </c>
      <c r="B96" s="26" t="s">
        <v>201</v>
      </c>
      <c r="C96" s="26" t="s">
        <v>138</v>
      </c>
      <c r="D96" s="23">
        <v>30</v>
      </c>
      <c r="E96" s="23">
        <v>25</v>
      </c>
      <c r="F96" s="23">
        <f t="shared" si="5"/>
        <v>24</v>
      </c>
      <c r="G96" s="24">
        <v>0.2</v>
      </c>
      <c r="H96" s="25">
        <f t="shared" si="6"/>
        <v>-16.6666666666667</v>
      </c>
      <c r="M96">
        <v>2</v>
      </c>
    </row>
    <row r="97" spans="1:13">
      <c r="A97" s="26" t="s">
        <v>202</v>
      </c>
      <c r="B97" s="26" t="s">
        <v>203</v>
      </c>
      <c r="C97" s="26" t="s">
        <v>9</v>
      </c>
      <c r="D97" s="23">
        <v>490</v>
      </c>
      <c r="E97" s="23">
        <v>400</v>
      </c>
      <c r="F97" s="23">
        <f t="shared" si="5"/>
        <v>392</v>
      </c>
      <c r="G97" s="24">
        <v>0.2</v>
      </c>
      <c r="H97" s="25">
        <f t="shared" si="6"/>
        <v>-18.3673469387755</v>
      </c>
      <c r="M97">
        <v>2</v>
      </c>
    </row>
    <row r="98" spans="1:13">
      <c r="A98" s="26" t="s">
        <v>204</v>
      </c>
      <c r="B98" s="26" t="s">
        <v>205</v>
      </c>
      <c r="C98" s="26" t="s">
        <v>206</v>
      </c>
      <c r="D98" s="23">
        <v>100</v>
      </c>
      <c r="E98" s="23">
        <v>80</v>
      </c>
      <c r="F98" s="23">
        <f t="shared" si="5"/>
        <v>80</v>
      </c>
      <c r="G98" s="24">
        <v>0.2</v>
      </c>
      <c r="H98" s="25">
        <f t="shared" si="6"/>
        <v>-20</v>
      </c>
      <c r="M98">
        <v>2</v>
      </c>
    </row>
    <row r="99" spans="1:13">
      <c r="A99" s="26" t="s">
        <v>207</v>
      </c>
      <c r="B99" s="26" t="s">
        <v>208</v>
      </c>
      <c r="C99" s="26" t="s">
        <v>138</v>
      </c>
      <c r="D99" s="23">
        <v>500</v>
      </c>
      <c r="E99" s="23">
        <v>400</v>
      </c>
      <c r="F99" s="23">
        <f t="shared" si="5"/>
        <v>400</v>
      </c>
      <c r="G99" s="24">
        <v>0.2</v>
      </c>
      <c r="H99" s="25">
        <f t="shared" si="6"/>
        <v>-20</v>
      </c>
      <c r="M99">
        <v>2</v>
      </c>
    </row>
    <row r="100" spans="1:13">
      <c r="A100" s="26" t="s">
        <v>209</v>
      </c>
      <c r="B100" s="26" t="s">
        <v>210</v>
      </c>
      <c r="C100" s="26" t="s">
        <v>138</v>
      </c>
      <c r="D100" s="23">
        <v>500</v>
      </c>
      <c r="E100" s="23">
        <v>400</v>
      </c>
      <c r="F100" s="23">
        <f t="shared" si="5"/>
        <v>400</v>
      </c>
      <c r="G100" s="24">
        <v>0.2</v>
      </c>
      <c r="H100" s="25">
        <f t="shared" si="6"/>
        <v>-20</v>
      </c>
      <c r="M100">
        <v>2</v>
      </c>
    </row>
    <row r="101" spans="1:13">
      <c r="A101" s="26" t="s">
        <v>211</v>
      </c>
      <c r="B101" s="26" t="s">
        <v>212</v>
      </c>
      <c r="C101" s="26" t="s">
        <v>206</v>
      </c>
      <c r="D101" s="23">
        <v>1250</v>
      </c>
      <c r="E101" s="23">
        <v>1000</v>
      </c>
      <c r="F101" s="23">
        <f t="shared" si="5"/>
        <v>1000</v>
      </c>
      <c r="G101" s="24">
        <v>0.2</v>
      </c>
      <c r="H101" s="25">
        <f t="shared" si="6"/>
        <v>-20</v>
      </c>
      <c r="M101">
        <v>2</v>
      </c>
    </row>
    <row r="102" spans="1:13">
      <c r="A102" s="26" t="s">
        <v>213</v>
      </c>
      <c r="B102" s="26" t="s">
        <v>214</v>
      </c>
      <c r="C102" s="26" t="s">
        <v>206</v>
      </c>
      <c r="D102" s="23">
        <v>1250</v>
      </c>
      <c r="E102" s="23">
        <v>1000</v>
      </c>
      <c r="F102" s="23">
        <f t="shared" si="5"/>
        <v>1000</v>
      </c>
      <c r="G102" s="24">
        <v>0.2</v>
      </c>
      <c r="H102" s="25">
        <f t="shared" si="6"/>
        <v>-20</v>
      </c>
      <c r="M102">
        <v>2</v>
      </c>
    </row>
    <row r="103" spans="1:13">
      <c r="A103" s="26" t="s">
        <v>215</v>
      </c>
      <c r="B103" s="26" t="s">
        <v>216</v>
      </c>
      <c r="C103" s="26" t="s">
        <v>138</v>
      </c>
      <c r="D103" s="23">
        <v>1000</v>
      </c>
      <c r="E103" s="23">
        <v>800</v>
      </c>
      <c r="F103" s="23">
        <f t="shared" si="5"/>
        <v>800</v>
      </c>
      <c r="G103" s="24">
        <v>0.2</v>
      </c>
      <c r="H103" s="25">
        <f t="shared" si="6"/>
        <v>-20</v>
      </c>
      <c r="M103">
        <v>2</v>
      </c>
    </row>
    <row r="104" spans="1:13">
      <c r="A104" s="26" t="s">
        <v>217</v>
      </c>
      <c r="B104" s="26" t="s">
        <v>218</v>
      </c>
      <c r="C104" s="26" t="s">
        <v>138</v>
      </c>
      <c r="D104" s="23">
        <v>300</v>
      </c>
      <c r="E104" s="23">
        <v>250</v>
      </c>
      <c r="F104" s="23">
        <f t="shared" si="5"/>
        <v>240</v>
      </c>
      <c r="G104" s="24">
        <v>0.2</v>
      </c>
      <c r="H104" s="25">
        <f t="shared" si="6"/>
        <v>-16.6666666666667</v>
      </c>
      <c r="M104">
        <v>2</v>
      </c>
    </row>
    <row r="105" spans="1:13">
      <c r="A105" s="26" t="s">
        <v>219</v>
      </c>
      <c r="B105" s="26" t="s">
        <v>220</v>
      </c>
      <c r="C105" s="26" t="s">
        <v>206</v>
      </c>
      <c r="D105" s="23">
        <v>1250</v>
      </c>
      <c r="E105" s="23">
        <v>1000</v>
      </c>
      <c r="F105" s="23">
        <f t="shared" si="5"/>
        <v>1000</v>
      </c>
      <c r="G105" s="24">
        <v>0.2</v>
      </c>
      <c r="H105" s="25">
        <f t="shared" si="6"/>
        <v>-20</v>
      </c>
      <c r="M105">
        <v>2</v>
      </c>
    </row>
    <row r="106" spans="1:13">
      <c r="A106" s="26" t="s">
        <v>221</v>
      </c>
      <c r="B106" s="26" t="s">
        <v>222</v>
      </c>
      <c r="C106" s="26" t="s">
        <v>206</v>
      </c>
      <c r="D106" s="23">
        <v>1250</v>
      </c>
      <c r="E106" s="23">
        <v>1000</v>
      </c>
      <c r="F106" s="23">
        <f t="shared" si="5"/>
        <v>1000</v>
      </c>
      <c r="G106" s="24">
        <v>0.2</v>
      </c>
      <c r="H106" s="25">
        <f t="shared" si="6"/>
        <v>-20</v>
      </c>
      <c r="M106">
        <v>2</v>
      </c>
    </row>
    <row r="107" spans="1:13">
      <c r="A107" s="26" t="s">
        <v>223</v>
      </c>
      <c r="B107" s="26" t="s">
        <v>224</v>
      </c>
      <c r="C107" s="26" t="s">
        <v>225</v>
      </c>
      <c r="D107" s="23">
        <v>3500</v>
      </c>
      <c r="E107" s="23">
        <v>2800</v>
      </c>
      <c r="F107" s="23">
        <f t="shared" si="5"/>
        <v>2800</v>
      </c>
      <c r="G107" s="24">
        <v>0.2</v>
      </c>
      <c r="H107" s="25">
        <f t="shared" si="6"/>
        <v>-20</v>
      </c>
      <c r="M107">
        <v>2</v>
      </c>
    </row>
    <row r="108" spans="1:13">
      <c r="A108" s="26" t="s">
        <v>226</v>
      </c>
      <c r="B108" s="26" t="s">
        <v>227</v>
      </c>
      <c r="C108" s="26" t="s">
        <v>225</v>
      </c>
      <c r="D108" s="23">
        <v>1600</v>
      </c>
      <c r="E108" s="23">
        <v>1280</v>
      </c>
      <c r="F108" s="23">
        <f t="shared" si="5"/>
        <v>1280</v>
      </c>
      <c r="G108" s="24">
        <v>0.2</v>
      </c>
      <c r="H108" s="25">
        <f t="shared" si="6"/>
        <v>-20</v>
      </c>
      <c r="M108">
        <v>2</v>
      </c>
    </row>
    <row r="109" spans="1:13">
      <c r="A109" s="26" t="s">
        <v>228</v>
      </c>
      <c r="B109" s="26" t="s">
        <v>229</v>
      </c>
      <c r="C109" s="26" t="s">
        <v>225</v>
      </c>
      <c r="D109" s="23">
        <v>1500</v>
      </c>
      <c r="E109" s="23">
        <v>1200</v>
      </c>
      <c r="F109" s="23">
        <f t="shared" si="5"/>
        <v>1200</v>
      </c>
      <c r="G109" s="24">
        <v>0.2</v>
      </c>
      <c r="H109" s="25">
        <f t="shared" si="6"/>
        <v>-20</v>
      </c>
      <c r="M109">
        <v>2</v>
      </c>
    </row>
    <row r="110" spans="1:13">
      <c r="A110" s="26" t="s">
        <v>230</v>
      </c>
      <c r="B110" s="26" t="s">
        <v>231</v>
      </c>
      <c r="C110" s="26" t="s">
        <v>9</v>
      </c>
      <c r="D110" s="23">
        <v>5900</v>
      </c>
      <c r="E110" s="23">
        <v>4700</v>
      </c>
      <c r="F110" s="23">
        <f t="shared" si="5"/>
        <v>4720</v>
      </c>
      <c r="G110" s="24">
        <v>0.2</v>
      </c>
      <c r="H110" s="25">
        <f t="shared" si="6"/>
        <v>-20.3389830508475</v>
      </c>
      <c r="M110">
        <v>2</v>
      </c>
    </row>
    <row r="111" spans="1:8">
      <c r="A111" s="44" t="s">
        <v>5</v>
      </c>
      <c r="B111" s="45" t="s">
        <v>232</v>
      </c>
      <c r="C111" s="45" t="s">
        <v>5</v>
      </c>
      <c r="D111" s="46" t="s">
        <v>5</v>
      </c>
      <c r="E111" s="46"/>
      <c r="F111" s="46" t="s">
        <v>5</v>
      </c>
      <c r="G111" s="47"/>
      <c r="H111" s="31">
        <v>19.5</v>
      </c>
    </row>
    <row r="112" spans="1:13">
      <c r="A112" s="26" t="s">
        <v>233</v>
      </c>
      <c r="B112" s="26" t="s">
        <v>234</v>
      </c>
      <c r="C112" s="26" t="s">
        <v>42</v>
      </c>
      <c r="D112" s="23">
        <v>360</v>
      </c>
      <c r="E112" s="23">
        <v>300</v>
      </c>
      <c r="F112" s="23">
        <f t="shared" ref="F112:F127" si="7">D112-D112*G112</f>
        <v>288</v>
      </c>
      <c r="G112" s="24">
        <v>0.2</v>
      </c>
      <c r="H112" s="25">
        <f t="shared" si="6"/>
        <v>-16.6666666666667</v>
      </c>
      <c r="M112">
        <v>2</v>
      </c>
    </row>
    <row r="113" spans="1:13">
      <c r="A113" s="26" t="s">
        <v>235</v>
      </c>
      <c r="B113" s="26" t="s">
        <v>236</v>
      </c>
      <c r="C113" s="26" t="s">
        <v>42</v>
      </c>
      <c r="D113" s="23">
        <v>360</v>
      </c>
      <c r="E113" s="23">
        <v>300</v>
      </c>
      <c r="F113" s="23">
        <f t="shared" si="7"/>
        <v>288</v>
      </c>
      <c r="G113" s="24">
        <v>0.2</v>
      </c>
      <c r="H113" s="25">
        <f t="shared" si="6"/>
        <v>-16.6666666666667</v>
      </c>
      <c r="M113">
        <v>2</v>
      </c>
    </row>
    <row r="114" spans="1:13">
      <c r="A114" s="26" t="s">
        <v>237</v>
      </c>
      <c r="B114" s="26" t="s">
        <v>238</v>
      </c>
      <c r="C114" s="26" t="s">
        <v>239</v>
      </c>
      <c r="D114" s="23">
        <v>540</v>
      </c>
      <c r="E114" s="23">
        <v>430</v>
      </c>
      <c r="F114" s="23">
        <f t="shared" si="7"/>
        <v>432</v>
      </c>
      <c r="G114" s="24">
        <v>0.2</v>
      </c>
      <c r="H114" s="25">
        <f t="shared" si="6"/>
        <v>-20.3703703703704</v>
      </c>
      <c r="M114">
        <v>2</v>
      </c>
    </row>
    <row r="115" spans="1:13">
      <c r="A115" s="26" t="s">
        <v>240</v>
      </c>
      <c r="B115" s="26" t="s">
        <v>241</v>
      </c>
      <c r="C115" s="26" t="s">
        <v>239</v>
      </c>
      <c r="D115" s="23">
        <v>560</v>
      </c>
      <c r="E115" s="23">
        <v>450</v>
      </c>
      <c r="F115" s="23">
        <f t="shared" si="7"/>
        <v>448</v>
      </c>
      <c r="G115" s="24">
        <v>0.2</v>
      </c>
      <c r="H115" s="25">
        <f t="shared" si="6"/>
        <v>-19.6428571428571</v>
      </c>
      <c r="M115">
        <v>2</v>
      </c>
    </row>
    <row r="116" spans="1:13">
      <c r="A116" s="26" t="s">
        <v>242</v>
      </c>
      <c r="B116" s="26" t="s">
        <v>243</v>
      </c>
      <c r="C116" s="26" t="s">
        <v>239</v>
      </c>
      <c r="D116" s="23">
        <v>580</v>
      </c>
      <c r="E116" s="23">
        <v>460</v>
      </c>
      <c r="F116" s="23">
        <f t="shared" si="7"/>
        <v>464</v>
      </c>
      <c r="G116" s="24">
        <v>0.2</v>
      </c>
      <c r="H116" s="25">
        <f t="shared" si="6"/>
        <v>-20.6896551724138</v>
      </c>
      <c r="M116">
        <v>2</v>
      </c>
    </row>
    <row r="117" spans="1:13">
      <c r="A117" s="26" t="s">
        <v>244</v>
      </c>
      <c r="B117" s="26" t="s">
        <v>245</v>
      </c>
      <c r="C117" s="26" t="s">
        <v>45</v>
      </c>
      <c r="D117" s="23">
        <v>190</v>
      </c>
      <c r="E117" s="23">
        <v>150</v>
      </c>
      <c r="F117" s="23">
        <f t="shared" si="7"/>
        <v>152</v>
      </c>
      <c r="G117" s="24">
        <v>0.2</v>
      </c>
      <c r="H117" s="25">
        <f t="shared" si="6"/>
        <v>-21.0526315789474</v>
      </c>
      <c r="M117">
        <v>2</v>
      </c>
    </row>
    <row r="118" spans="1:13">
      <c r="A118" s="26" t="s">
        <v>246</v>
      </c>
      <c r="B118" s="26" t="s">
        <v>247</v>
      </c>
      <c r="C118" s="26" t="s">
        <v>45</v>
      </c>
      <c r="D118" s="23">
        <v>290</v>
      </c>
      <c r="E118" s="23">
        <v>230</v>
      </c>
      <c r="F118" s="23">
        <f t="shared" si="7"/>
        <v>232</v>
      </c>
      <c r="G118" s="24">
        <v>0.2</v>
      </c>
      <c r="H118" s="25">
        <f t="shared" si="6"/>
        <v>-20.6896551724138</v>
      </c>
      <c r="M118">
        <v>2</v>
      </c>
    </row>
    <row r="119" spans="1:13">
      <c r="A119" s="26" t="s">
        <v>248</v>
      </c>
      <c r="B119" s="26" t="s">
        <v>249</v>
      </c>
      <c r="C119" s="26" t="s">
        <v>45</v>
      </c>
      <c r="D119" s="23">
        <v>320</v>
      </c>
      <c r="E119" s="23">
        <v>250</v>
      </c>
      <c r="F119" s="23">
        <f t="shared" si="7"/>
        <v>256</v>
      </c>
      <c r="G119" s="24">
        <v>0.2</v>
      </c>
      <c r="H119" s="25">
        <f t="shared" si="6"/>
        <v>-21.875</v>
      </c>
      <c r="M119">
        <v>2</v>
      </c>
    </row>
    <row r="120" spans="1:13">
      <c r="A120" s="26" t="s">
        <v>250</v>
      </c>
      <c r="B120" s="26" t="s">
        <v>251</v>
      </c>
      <c r="C120" s="26" t="s">
        <v>51</v>
      </c>
      <c r="D120" s="23">
        <v>740</v>
      </c>
      <c r="E120" s="23">
        <v>600</v>
      </c>
      <c r="F120" s="23">
        <f t="shared" si="7"/>
        <v>592</v>
      </c>
      <c r="G120" s="24">
        <v>0.2</v>
      </c>
      <c r="H120" s="25">
        <f t="shared" si="6"/>
        <v>-18.9189189189189</v>
      </c>
      <c r="M120">
        <v>2</v>
      </c>
    </row>
    <row r="121" spans="1:13">
      <c r="A121" s="26" t="s">
        <v>252</v>
      </c>
      <c r="B121" s="26" t="s">
        <v>253</v>
      </c>
      <c r="C121" s="26" t="s">
        <v>254</v>
      </c>
      <c r="D121" s="23">
        <v>360</v>
      </c>
      <c r="E121" s="23">
        <v>300</v>
      </c>
      <c r="F121" s="23">
        <f t="shared" si="7"/>
        <v>288</v>
      </c>
      <c r="G121" s="24">
        <v>0.2</v>
      </c>
      <c r="H121" s="25">
        <f t="shared" si="6"/>
        <v>-16.6666666666667</v>
      </c>
      <c r="M121">
        <v>2</v>
      </c>
    </row>
    <row r="122" spans="1:13">
      <c r="A122" s="26" t="s">
        <v>255</v>
      </c>
      <c r="B122" s="26" t="s">
        <v>256</v>
      </c>
      <c r="C122" s="26" t="s">
        <v>51</v>
      </c>
      <c r="D122" s="23">
        <v>800</v>
      </c>
      <c r="E122" s="23">
        <v>640</v>
      </c>
      <c r="F122" s="23">
        <f t="shared" si="7"/>
        <v>640</v>
      </c>
      <c r="G122" s="24">
        <v>0.2</v>
      </c>
      <c r="H122" s="25">
        <f t="shared" si="6"/>
        <v>-20</v>
      </c>
      <c r="M122">
        <v>2</v>
      </c>
    </row>
    <row r="123" spans="1:13">
      <c r="A123" s="26" t="s">
        <v>257</v>
      </c>
      <c r="B123" s="26" t="s">
        <v>258</v>
      </c>
      <c r="C123" s="26" t="s">
        <v>51</v>
      </c>
      <c r="D123" s="23">
        <v>800</v>
      </c>
      <c r="E123" s="23">
        <v>640</v>
      </c>
      <c r="F123" s="23">
        <f t="shared" si="7"/>
        <v>640</v>
      </c>
      <c r="G123" s="24">
        <v>0.2</v>
      </c>
      <c r="H123" s="25">
        <f t="shared" si="6"/>
        <v>-20</v>
      </c>
      <c r="M123">
        <v>2</v>
      </c>
    </row>
    <row r="124" spans="1:13">
      <c r="A124" s="26" t="s">
        <v>259</v>
      </c>
      <c r="B124" s="26" t="s">
        <v>260</v>
      </c>
      <c r="C124" s="26" t="s">
        <v>261</v>
      </c>
      <c r="D124" s="23">
        <v>600</v>
      </c>
      <c r="E124" s="23">
        <v>480</v>
      </c>
      <c r="F124" s="23">
        <f t="shared" si="7"/>
        <v>480</v>
      </c>
      <c r="G124" s="24">
        <v>0.2</v>
      </c>
      <c r="H124" s="25">
        <f t="shared" si="6"/>
        <v>-20</v>
      </c>
      <c r="M124">
        <v>2</v>
      </c>
    </row>
    <row r="125" spans="1:13">
      <c r="A125" s="26" t="s">
        <v>262</v>
      </c>
      <c r="B125" s="26" t="s">
        <v>263</v>
      </c>
      <c r="C125" s="26" t="s">
        <v>264</v>
      </c>
      <c r="D125" s="23">
        <v>550</v>
      </c>
      <c r="E125" s="23">
        <v>440</v>
      </c>
      <c r="F125" s="23">
        <f t="shared" si="7"/>
        <v>440</v>
      </c>
      <c r="G125" s="24">
        <v>0.2</v>
      </c>
      <c r="H125" s="25">
        <f t="shared" si="6"/>
        <v>-20</v>
      </c>
      <c r="M125">
        <v>2</v>
      </c>
    </row>
    <row r="126" spans="1:13">
      <c r="A126" s="26" t="s">
        <v>265</v>
      </c>
      <c r="B126" s="26" t="s">
        <v>266</v>
      </c>
      <c r="C126" s="26" t="s">
        <v>264</v>
      </c>
      <c r="D126" s="23">
        <v>560</v>
      </c>
      <c r="E126" s="23">
        <v>450</v>
      </c>
      <c r="F126" s="23">
        <f t="shared" si="7"/>
        <v>448</v>
      </c>
      <c r="G126" s="24">
        <v>0.2</v>
      </c>
      <c r="H126" s="25">
        <f t="shared" si="6"/>
        <v>-19.6428571428571</v>
      </c>
      <c r="M126">
        <v>2</v>
      </c>
    </row>
    <row r="127" spans="1:13">
      <c r="A127" s="26" t="s">
        <v>267</v>
      </c>
      <c r="B127" s="26" t="s">
        <v>268</v>
      </c>
      <c r="C127" s="26" t="s">
        <v>264</v>
      </c>
      <c r="D127" s="23">
        <v>570</v>
      </c>
      <c r="E127" s="23">
        <v>460</v>
      </c>
      <c r="F127" s="23">
        <f t="shared" si="7"/>
        <v>456</v>
      </c>
      <c r="G127" s="24">
        <v>0.2</v>
      </c>
      <c r="H127" s="25">
        <f t="shared" si="6"/>
        <v>-19.2982456140351</v>
      </c>
      <c r="M127">
        <v>2</v>
      </c>
    </row>
    <row r="128" spans="1:8">
      <c r="A128" s="48" t="s">
        <v>5</v>
      </c>
      <c r="B128" s="49" t="s">
        <v>269</v>
      </c>
      <c r="C128" s="49" t="s">
        <v>5</v>
      </c>
      <c r="D128" s="50" t="s">
        <v>5</v>
      </c>
      <c r="E128" s="50"/>
      <c r="F128" s="50" t="s">
        <v>5</v>
      </c>
      <c r="G128" s="51"/>
      <c r="H128" s="25"/>
    </row>
    <row r="129" spans="1:8">
      <c r="A129" s="52"/>
      <c r="B129" s="53" t="s">
        <v>270</v>
      </c>
      <c r="C129" s="53"/>
      <c r="D129" s="54" t="s">
        <v>5</v>
      </c>
      <c r="E129" s="54"/>
      <c r="F129" s="54" t="s">
        <v>5</v>
      </c>
      <c r="G129" s="55"/>
      <c r="H129" s="25"/>
    </row>
    <row r="130" spans="1:8">
      <c r="A130" s="56"/>
      <c r="B130" s="57" t="s">
        <v>271</v>
      </c>
      <c r="C130" s="57"/>
      <c r="D130" s="58" t="s">
        <v>5</v>
      </c>
      <c r="E130" s="58"/>
      <c r="F130" s="58" t="s">
        <v>5</v>
      </c>
      <c r="G130" s="59"/>
      <c r="H130" s="31">
        <v>20</v>
      </c>
    </row>
    <row r="131" spans="1:13">
      <c r="A131" s="26" t="s">
        <v>272</v>
      </c>
      <c r="B131" s="26" t="s">
        <v>273</v>
      </c>
      <c r="C131" s="26" t="s">
        <v>138</v>
      </c>
      <c r="D131" s="23">
        <v>789</v>
      </c>
      <c r="E131" s="23">
        <v>630</v>
      </c>
      <c r="F131" s="23">
        <f t="shared" ref="F131:F159" si="8">D131-D131*G131</f>
        <v>631.2</v>
      </c>
      <c r="G131" s="24">
        <v>0.2</v>
      </c>
      <c r="H131" s="25">
        <f t="shared" ref="H131:H194" si="9">(E131*100/D131)-100</f>
        <v>-20.1520912547528</v>
      </c>
      <c r="M131">
        <v>3</v>
      </c>
    </row>
    <row r="132" spans="1:13">
      <c r="A132" s="26" t="s">
        <v>274</v>
      </c>
      <c r="B132" s="26" t="s">
        <v>275</v>
      </c>
      <c r="C132" s="26" t="s">
        <v>138</v>
      </c>
      <c r="D132" s="23">
        <v>789</v>
      </c>
      <c r="E132" s="23">
        <v>630</v>
      </c>
      <c r="F132" s="23">
        <f t="shared" si="8"/>
        <v>631.2</v>
      </c>
      <c r="G132" s="24">
        <v>0.2</v>
      </c>
      <c r="H132" s="25">
        <f t="shared" si="9"/>
        <v>-20.1520912547528</v>
      </c>
      <c r="M132">
        <v>3</v>
      </c>
    </row>
    <row r="133" spans="1:13">
      <c r="A133" s="26" t="s">
        <v>276</v>
      </c>
      <c r="B133" s="26" t="s">
        <v>277</v>
      </c>
      <c r="C133" s="26" t="s">
        <v>138</v>
      </c>
      <c r="D133" s="23">
        <v>789</v>
      </c>
      <c r="E133" s="23">
        <v>630</v>
      </c>
      <c r="F133" s="23">
        <f t="shared" si="8"/>
        <v>631.2</v>
      </c>
      <c r="G133" s="24">
        <v>0.2</v>
      </c>
      <c r="H133" s="25">
        <f t="shared" si="9"/>
        <v>-20.1520912547528</v>
      </c>
      <c r="M133">
        <v>3</v>
      </c>
    </row>
    <row r="134" spans="1:13">
      <c r="A134" s="26" t="s">
        <v>278</v>
      </c>
      <c r="B134" s="26" t="s">
        <v>279</v>
      </c>
      <c r="C134" s="26" t="s">
        <v>138</v>
      </c>
      <c r="D134" s="23">
        <v>789</v>
      </c>
      <c r="E134" s="23">
        <v>630</v>
      </c>
      <c r="F134" s="23">
        <f t="shared" si="8"/>
        <v>631.2</v>
      </c>
      <c r="G134" s="24">
        <v>0.2</v>
      </c>
      <c r="H134" s="25">
        <f t="shared" si="9"/>
        <v>-20.1520912547528</v>
      </c>
      <c r="M134">
        <v>3</v>
      </c>
    </row>
    <row r="135" spans="1:13">
      <c r="A135" s="26" t="s">
        <v>280</v>
      </c>
      <c r="B135" s="26" t="s">
        <v>281</v>
      </c>
      <c r="C135" s="26" t="s">
        <v>138</v>
      </c>
      <c r="D135" s="23">
        <v>789</v>
      </c>
      <c r="E135" s="23">
        <v>630</v>
      </c>
      <c r="F135" s="23">
        <f t="shared" si="8"/>
        <v>631.2</v>
      </c>
      <c r="G135" s="24">
        <v>0.2</v>
      </c>
      <c r="H135" s="25">
        <f t="shared" si="9"/>
        <v>-20.1520912547528</v>
      </c>
      <c r="M135">
        <v>3</v>
      </c>
    </row>
    <row r="136" spans="1:13">
      <c r="A136" s="26" t="s">
        <v>282</v>
      </c>
      <c r="B136" s="26" t="s">
        <v>283</v>
      </c>
      <c r="C136" s="26" t="s">
        <v>138</v>
      </c>
      <c r="D136" s="23">
        <v>789</v>
      </c>
      <c r="E136" s="23">
        <v>630</v>
      </c>
      <c r="F136" s="23">
        <f t="shared" si="8"/>
        <v>631.2</v>
      </c>
      <c r="G136" s="24">
        <v>0.2</v>
      </c>
      <c r="H136" s="25">
        <f t="shared" si="9"/>
        <v>-20.1520912547528</v>
      </c>
      <c r="M136">
        <v>3</v>
      </c>
    </row>
    <row r="137" spans="1:13">
      <c r="A137" s="26" t="s">
        <v>284</v>
      </c>
      <c r="B137" s="26" t="s">
        <v>285</v>
      </c>
      <c r="C137" s="26" t="s">
        <v>138</v>
      </c>
      <c r="D137" s="23">
        <v>789</v>
      </c>
      <c r="E137" s="23">
        <v>630</v>
      </c>
      <c r="F137" s="23">
        <f t="shared" si="8"/>
        <v>631.2</v>
      </c>
      <c r="G137" s="24">
        <v>0.2</v>
      </c>
      <c r="H137" s="25">
        <f t="shared" si="9"/>
        <v>-20.1520912547528</v>
      </c>
      <c r="M137">
        <v>3</v>
      </c>
    </row>
    <row r="138" spans="1:13">
      <c r="A138" s="26" t="s">
        <v>286</v>
      </c>
      <c r="B138" s="26" t="s">
        <v>287</v>
      </c>
      <c r="C138" s="26" t="s">
        <v>138</v>
      </c>
      <c r="D138" s="23">
        <v>789</v>
      </c>
      <c r="E138" s="23">
        <v>630</v>
      </c>
      <c r="F138" s="23">
        <f t="shared" si="8"/>
        <v>631.2</v>
      </c>
      <c r="G138" s="24">
        <v>0.2</v>
      </c>
      <c r="H138" s="25">
        <f t="shared" si="9"/>
        <v>-20.1520912547528</v>
      </c>
      <c r="M138">
        <v>3</v>
      </c>
    </row>
    <row r="139" spans="1:13">
      <c r="A139" s="26" t="s">
        <v>288</v>
      </c>
      <c r="B139" s="26" t="s">
        <v>289</v>
      </c>
      <c r="C139" s="26" t="s">
        <v>138</v>
      </c>
      <c r="D139" s="23">
        <v>750</v>
      </c>
      <c r="E139" s="23">
        <v>600</v>
      </c>
      <c r="F139" s="23">
        <f t="shared" si="8"/>
        <v>600</v>
      </c>
      <c r="G139" s="24">
        <v>0.2</v>
      </c>
      <c r="H139" s="25">
        <f t="shared" si="9"/>
        <v>-20</v>
      </c>
      <c r="M139">
        <v>3</v>
      </c>
    </row>
    <row r="140" spans="1:13">
      <c r="A140" s="26" t="s">
        <v>290</v>
      </c>
      <c r="B140" s="26" t="s">
        <v>291</v>
      </c>
      <c r="C140" s="26" t="s">
        <v>138</v>
      </c>
      <c r="D140" s="23">
        <v>750</v>
      </c>
      <c r="E140" s="23">
        <v>600</v>
      </c>
      <c r="F140" s="23">
        <f t="shared" si="8"/>
        <v>600</v>
      </c>
      <c r="G140" s="24">
        <v>0.2</v>
      </c>
      <c r="H140" s="25">
        <f t="shared" si="9"/>
        <v>-20</v>
      </c>
      <c r="M140">
        <v>3</v>
      </c>
    </row>
    <row r="141" spans="1:13">
      <c r="A141" s="26" t="s">
        <v>292</v>
      </c>
      <c r="B141" s="26" t="s">
        <v>293</v>
      </c>
      <c r="C141" s="26" t="s">
        <v>138</v>
      </c>
      <c r="D141" s="23">
        <v>750</v>
      </c>
      <c r="E141" s="23">
        <v>600</v>
      </c>
      <c r="F141" s="23">
        <f t="shared" si="8"/>
        <v>600</v>
      </c>
      <c r="G141" s="24">
        <v>0.2</v>
      </c>
      <c r="H141" s="25">
        <f t="shared" si="9"/>
        <v>-20</v>
      </c>
      <c r="M141">
        <v>3</v>
      </c>
    </row>
    <row r="142" spans="1:13">
      <c r="A142" s="26" t="s">
        <v>294</v>
      </c>
      <c r="B142" s="26" t="s">
        <v>295</v>
      </c>
      <c r="C142" s="26" t="s">
        <v>138</v>
      </c>
      <c r="D142" s="23">
        <v>750</v>
      </c>
      <c r="E142" s="23">
        <v>600</v>
      </c>
      <c r="F142" s="23">
        <f t="shared" si="8"/>
        <v>600</v>
      </c>
      <c r="G142" s="24">
        <v>0.2</v>
      </c>
      <c r="H142" s="25">
        <f t="shared" si="9"/>
        <v>-20</v>
      </c>
      <c r="M142">
        <v>3</v>
      </c>
    </row>
    <row r="143" spans="1:13">
      <c r="A143" s="26" t="s">
        <v>296</v>
      </c>
      <c r="B143" s="26" t="s">
        <v>297</v>
      </c>
      <c r="C143" s="26" t="s">
        <v>138</v>
      </c>
      <c r="D143" s="23">
        <v>750</v>
      </c>
      <c r="E143" s="23">
        <v>600</v>
      </c>
      <c r="F143" s="23">
        <f t="shared" si="8"/>
        <v>600</v>
      </c>
      <c r="G143" s="24">
        <v>0.2</v>
      </c>
      <c r="H143" s="25">
        <f t="shared" si="9"/>
        <v>-20</v>
      </c>
      <c r="M143">
        <v>3</v>
      </c>
    </row>
    <row r="144" spans="1:13">
      <c r="A144" s="26" t="s">
        <v>298</v>
      </c>
      <c r="B144" s="26" t="s">
        <v>299</v>
      </c>
      <c r="C144" s="26" t="s">
        <v>138</v>
      </c>
      <c r="D144" s="23">
        <v>750</v>
      </c>
      <c r="E144" s="23">
        <v>600</v>
      </c>
      <c r="F144" s="23">
        <f t="shared" si="8"/>
        <v>600</v>
      </c>
      <c r="G144" s="24">
        <v>0.2</v>
      </c>
      <c r="H144" s="25">
        <f t="shared" si="9"/>
        <v>-20</v>
      </c>
      <c r="M144">
        <v>3</v>
      </c>
    </row>
    <row r="145" spans="1:13">
      <c r="A145" s="26" t="s">
        <v>300</v>
      </c>
      <c r="B145" s="26" t="s">
        <v>301</v>
      </c>
      <c r="C145" s="26" t="s">
        <v>138</v>
      </c>
      <c r="D145" s="23">
        <v>750</v>
      </c>
      <c r="E145" s="23">
        <v>600</v>
      </c>
      <c r="F145" s="23">
        <f t="shared" si="8"/>
        <v>600</v>
      </c>
      <c r="G145" s="24">
        <v>0.2</v>
      </c>
      <c r="H145" s="25">
        <f t="shared" si="9"/>
        <v>-20</v>
      </c>
      <c r="M145">
        <v>3</v>
      </c>
    </row>
    <row r="146" spans="1:13">
      <c r="A146" s="26" t="s">
        <v>302</v>
      </c>
      <c r="B146" s="26" t="s">
        <v>303</v>
      </c>
      <c r="C146" s="26" t="s">
        <v>138</v>
      </c>
      <c r="D146" s="23">
        <v>750</v>
      </c>
      <c r="E146" s="23">
        <v>600</v>
      </c>
      <c r="F146" s="23">
        <f t="shared" si="8"/>
        <v>600</v>
      </c>
      <c r="G146" s="24">
        <v>0.2</v>
      </c>
      <c r="H146" s="25">
        <f t="shared" si="9"/>
        <v>-20</v>
      </c>
      <c r="M146">
        <v>3</v>
      </c>
    </row>
    <row r="147" spans="1:13">
      <c r="A147" s="26" t="s">
        <v>304</v>
      </c>
      <c r="B147" s="26" t="s">
        <v>305</v>
      </c>
      <c r="C147" s="26" t="s">
        <v>138</v>
      </c>
      <c r="D147" s="23">
        <v>750</v>
      </c>
      <c r="E147" s="23">
        <v>600</v>
      </c>
      <c r="F147" s="23">
        <f t="shared" si="8"/>
        <v>600</v>
      </c>
      <c r="G147" s="24">
        <v>0.2</v>
      </c>
      <c r="H147" s="25">
        <f t="shared" si="9"/>
        <v>-20</v>
      </c>
      <c r="M147">
        <v>3</v>
      </c>
    </row>
    <row r="148" spans="1:13">
      <c r="A148" s="26" t="s">
        <v>306</v>
      </c>
      <c r="B148" s="26" t="s">
        <v>307</v>
      </c>
      <c r="C148" s="26" t="s">
        <v>138</v>
      </c>
      <c r="D148" s="23">
        <v>750</v>
      </c>
      <c r="E148" s="23">
        <v>600</v>
      </c>
      <c r="F148" s="23">
        <f t="shared" si="8"/>
        <v>600</v>
      </c>
      <c r="G148" s="24">
        <v>0.2</v>
      </c>
      <c r="H148" s="25">
        <f t="shared" si="9"/>
        <v>-20</v>
      </c>
      <c r="M148">
        <v>3</v>
      </c>
    </row>
    <row r="149" spans="1:13">
      <c r="A149" s="26" t="s">
        <v>308</v>
      </c>
      <c r="B149" s="26" t="s">
        <v>309</v>
      </c>
      <c r="C149" s="26" t="s">
        <v>138</v>
      </c>
      <c r="D149" s="23">
        <v>750</v>
      </c>
      <c r="E149" s="23">
        <v>600</v>
      </c>
      <c r="F149" s="23">
        <f t="shared" si="8"/>
        <v>600</v>
      </c>
      <c r="G149" s="24">
        <v>0.2</v>
      </c>
      <c r="H149" s="25">
        <f t="shared" si="9"/>
        <v>-20</v>
      </c>
      <c r="M149">
        <v>3</v>
      </c>
    </row>
    <row r="150" spans="1:13">
      <c r="A150" s="26" t="s">
        <v>310</v>
      </c>
      <c r="B150" s="26" t="s">
        <v>311</v>
      </c>
      <c r="C150" s="26" t="s">
        <v>138</v>
      </c>
      <c r="D150" s="23">
        <v>750</v>
      </c>
      <c r="E150" s="23">
        <v>600</v>
      </c>
      <c r="F150" s="23">
        <f t="shared" si="8"/>
        <v>600</v>
      </c>
      <c r="G150" s="24">
        <v>0.2</v>
      </c>
      <c r="H150" s="25">
        <f t="shared" si="9"/>
        <v>-20</v>
      </c>
      <c r="M150">
        <v>3</v>
      </c>
    </row>
    <row r="151" spans="1:13">
      <c r="A151" s="26" t="s">
        <v>312</v>
      </c>
      <c r="B151" s="26" t="s">
        <v>313</v>
      </c>
      <c r="C151" s="26" t="s">
        <v>138</v>
      </c>
      <c r="D151" s="23">
        <v>750</v>
      </c>
      <c r="E151" s="23">
        <v>600</v>
      </c>
      <c r="F151" s="23">
        <f t="shared" si="8"/>
        <v>600</v>
      </c>
      <c r="G151" s="24">
        <v>0.2</v>
      </c>
      <c r="H151" s="25">
        <f t="shared" si="9"/>
        <v>-20</v>
      </c>
      <c r="M151">
        <v>3</v>
      </c>
    </row>
    <row r="152" spans="1:13">
      <c r="A152" s="26" t="s">
        <v>314</v>
      </c>
      <c r="B152" s="26" t="s">
        <v>315</v>
      </c>
      <c r="C152" s="26" t="s">
        <v>138</v>
      </c>
      <c r="D152" s="23">
        <v>750</v>
      </c>
      <c r="E152" s="23">
        <v>600</v>
      </c>
      <c r="F152" s="23">
        <f t="shared" si="8"/>
        <v>600</v>
      </c>
      <c r="G152" s="24">
        <v>0.2</v>
      </c>
      <c r="H152" s="25">
        <f t="shared" si="9"/>
        <v>-20</v>
      </c>
      <c r="M152">
        <v>3</v>
      </c>
    </row>
    <row r="153" spans="1:13">
      <c r="A153" s="26" t="s">
        <v>316</v>
      </c>
      <c r="B153" s="26" t="s">
        <v>317</v>
      </c>
      <c r="C153" s="26" t="s">
        <v>138</v>
      </c>
      <c r="D153" s="23">
        <v>750</v>
      </c>
      <c r="E153" s="23">
        <v>600</v>
      </c>
      <c r="F153" s="23">
        <f t="shared" si="8"/>
        <v>600</v>
      </c>
      <c r="G153" s="24">
        <v>0.2</v>
      </c>
      <c r="H153" s="25">
        <f t="shared" si="9"/>
        <v>-20</v>
      </c>
      <c r="M153">
        <v>3</v>
      </c>
    </row>
    <row r="154" spans="1:13">
      <c r="A154" s="26" t="s">
        <v>318</v>
      </c>
      <c r="B154" s="26" t="s">
        <v>319</v>
      </c>
      <c r="C154" s="26" t="s">
        <v>138</v>
      </c>
      <c r="D154" s="23">
        <v>750</v>
      </c>
      <c r="E154" s="23">
        <v>600</v>
      </c>
      <c r="F154" s="23">
        <f t="shared" si="8"/>
        <v>600</v>
      </c>
      <c r="G154" s="24">
        <v>0.2</v>
      </c>
      <c r="H154" s="25">
        <f t="shared" si="9"/>
        <v>-20</v>
      </c>
      <c r="M154">
        <v>3</v>
      </c>
    </row>
    <row r="155" spans="1:13">
      <c r="A155" s="26" t="s">
        <v>320</v>
      </c>
      <c r="B155" s="26" t="s">
        <v>321</v>
      </c>
      <c r="C155" s="26" t="s">
        <v>138</v>
      </c>
      <c r="D155" s="23">
        <v>799</v>
      </c>
      <c r="E155" s="23">
        <v>640</v>
      </c>
      <c r="F155" s="23">
        <f t="shared" si="8"/>
        <v>639.2</v>
      </c>
      <c r="G155" s="24">
        <v>0.2</v>
      </c>
      <c r="H155" s="25">
        <f t="shared" si="9"/>
        <v>-19.8998748435544</v>
      </c>
      <c r="M155">
        <v>3</v>
      </c>
    </row>
    <row r="156" spans="1:13">
      <c r="A156" s="26" t="s">
        <v>322</v>
      </c>
      <c r="B156" s="26" t="s">
        <v>323</v>
      </c>
      <c r="C156" s="26" t="s">
        <v>138</v>
      </c>
      <c r="D156" s="23">
        <v>770</v>
      </c>
      <c r="E156" s="23">
        <v>620</v>
      </c>
      <c r="F156" s="23">
        <f t="shared" si="8"/>
        <v>616</v>
      </c>
      <c r="G156" s="24">
        <v>0.2</v>
      </c>
      <c r="H156" s="25">
        <f t="shared" si="9"/>
        <v>-19.4805194805195</v>
      </c>
      <c r="M156">
        <v>3</v>
      </c>
    </row>
    <row r="157" spans="1:13">
      <c r="A157" s="26" t="s">
        <v>324</v>
      </c>
      <c r="B157" s="26" t="s">
        <v>325</v>
      </c>
      <c r="C157" s="26" t="s">
        <v>138</v>
      </c>
      <c r="D157" s="23">
        <v>770</v>
      </c>
      <c r="E157" s="23">
        <v>620</v>
      </c>
      <c r="F157" s="23">
        <f t="shared" si="8"/>
        <v>616</v>
      </c>
      <c r="G157" s="24">
        <v>0.2</v>
      </c>
      <c r="H157" s="25">
        <f t="shared" si="9"/>
        <v>-19.4805194805195</v>
      </c>
      <c r="M157">
        <v>3</v>
      </c>
    </row>
    <row r="158" spans="1:13">
      <c r="A158" s="26" t="s">
        <v>326</v>
      </c>
      <c r="B158" s="26" t="s">
        <v>327</v>
      </c>
      <c r="C158" s="26" t="s">
        <v>138</v>
      </c>
      <c r="D158" s="23">
        <v>770</v>
      </c>
      <c r="E158" s="23">
        <v>620</v>
      </c>
      <c r="F158" s="23">
        <f t="shared" si="8"/>
        <v>616</v>
      </c>
      <c r="G158" s="24">
        <v>0.2</v>
      </c>
      <c r="H158" s="25">
        <f t="shared" si="9"/>
        <v>-19.4805194805195</v>
      </c>
      <c r="M158">
        <v>3</v>
      </c>
    </row>
    <row r="159" spans="1:13">
      <c r="A159" s="26" t="s">
        <v>328</v>
      </c>
      <c r="B159" s="26" t="s">
        <v>329</v>
      </c>
      <c r="C159" s="26" t="s">
        <v>138</v>
      </c>
      <c r="D159" s="23">
        <v>770</v>
      </c>
      <c r="E159" s="23">
        <v>620</v>
      </c>
      <c r="F159" s="23">
        <f t="shared" si="8"/>
        <v>616</v>
      </c>
      <c r="G159" s="24">
        <v>0.2</v>
      </c>
      <c r="H159" s="25">
        <f t="shared" si="9"/>
        <v>-19.4805194805195</v>
      </c>
      <c r="M159">
        <v>3</v>
      </c>
    </row>
    <row r="160" spans="1:13">
      <c r="A160" s="56"/>
      <c r="B160" s="57" t="s">
        <v>330</v>
      </c>
      <c r="C160" s="57"/>
      <c r="D160" s="58" t="s">
        <v>5</v>
      </c>
      <c r="E160" s="58"/>
      <c r="F160" s="58" t="s">
        <v>5</v>
      </c>
      <c r="G160" s="24">
        <v>0.2</v>
      </c>
      <c r="H160" s="31">
        <v>20</v>
      </c>
      <c r="M160">
        <v>3</v>
      </c>
    </row>
    <row r="161" spans="1:13">
      <c r="A161" s="26" t="s">
        <v>331</v>
      </c>
      <c r="B161" s="26" t="s">
        <v>332</v>
      </c>
      <c r="C161" s="26" t="s">
        <v>138</v>
      </c>
      <c r="D161" s="23">
        <v>789</v>
      </c>
      <c r="E161" s="23">
        <v>630</v>
      </c>
      <c r="F161" s="23">
        <f t="shared" ref="F161:F190" si="10">D161-D161*G161</f>
        <v>631.2</v>
      </c>
      <c r="G161" s="24">
        <v>0.2</v>
      </c>
      <c r="H161" s="25">
        <f t="shared" si="9"/>
        <v>-20.1520912547528</v>
      </c>
      <c r="M161">
        <v>3</v>
      </c>
    </row>
    <row r="162" spans="1:13">
      <c r="A162" s="26" t="s">
        <v>333</v>
      </c>
      <c r="B162" s="26" t="s">
        <v>334</v>
      </c>
      <c r="C162" s="26" t="s">
        <v>138</v>
      </c>
      <c r="D162" s="23">
        <v>789</v>
      </c>
      <c r="E162" s="23">
        <v>630</v>
      </c>
      <c r="F162" s="23">
        <f t="shared" si="10"/>
        <v>631.2</v>
      </c>
      <c r="G162" s="24">
        <v>0.2</v>
      </c>
      <c r="H162" s="25">
        <f t="shared" si="9"/>
        <v>-20.1520912547528</v>
      </c>
      <c r="M162">
        <v>3</v>
      </c>
    </row>
    <row r="163" spans="1:13">
      <c r="A163" s="26" t="s">
        <v>335</v>
      </c>
      <c r="B163" s="26" t="s">
        <v>336</v>
      </c>
      <c r="C163" s="26" t="s">
        <v>138</v>
      </c>
      <c r="D163" s="23">
        <v>789</v>
      </c>
      <c r="E163" s="23">
        <v>630</v>
      </c>
      <c r="F163" s="23">
        <f t="shared" si="10"/>
        <v>631.2</v>
      </c>
      <c r="G163" s="24">
        <v>0.2</v>
      </c>
      <c r="H163" s="25">
        <f t="shared" si="9"/>
        <v>-20.1520912547528</v>
      </c>
      <c r="M163">
        <v>3</v>
      </c>
    </row>
    <row r="164" spans="1:13">
      <c r="A164" s="26" t="s">
        <v>337</v>
      </c>
      <c r="B164" s="26" t="s">
        <v>338</v>
      </c>
      <c r="C164" s="26" t="s">
        <v>138</v>
      </c>
      <c r="D164" s="23">
        <v>789</v>
      </c>
      <c r="E164" s="23">
        <v>630</v>
      </c>
      <c r="F164" s="23">
        <f t="shared" si="10"/>
        <v>631.2</v>
      </c>
      <c r="G164" s="24">
        <v>0.2</v>
      </c>
      <c r="H164" s="25">
        <f t="shared" si="9"/>
        <v>-20.1520912547528</v>
      </c>
      <c r="M164">
        <v>3</v>
      </c>
    </row>
    <row r="165" spans="1:13">
      <c r="A165" s="26" t="s">
        <v>339</v>
      </c>
      <c r="B165" s="26" t="s">
        <v>340</v>
      </c>
      <c r="C165" s="26" t="s">
        <v>138</v>
      </c>
      <c r="D165" s="23">
        <v>789</v>
      </c>
      <c r="E165" s="23">
        <v>630</v>
      </c>
      <c r="F165" s="23">
        <f t="shared" si="10"/>
        <v>631.2</v>
      </c>
      <c r="G165" s="24">
        <v>0.2</v>
      </c>
      <c r="H165" s="25">
        <f t="shared" si="9"/>
        <v>-20.1520912547528</v>
      </c>
      <c r="M165">
        <v>3</v>
      </c>
    </row>
    <row r="166" spans="1:13">
      <c r="A166" s="26" t="s">
        <v>341</v>
      </c>
      <c r="B166" s="26" t="s">
        <v>342</v>
      </c>
      <c r="C166" s="26" t="s">
        <v>138</v>
      </c>
      <c r="D166" s="23">
        <v>789</v>
      </c>
      <c r="E166" s="23">
        <v>630</v>
      </c>
      <c r="F166" s="23">
        <f t="shared" si="10"/>
        <v>631.2</v>
      </c>
      <c r="G166" s="24">
        <v>0.2</v>
      </c>
      <c r="H166" s="25">
        <f t="shared" si="9"/>
        <v>-20.1520912547528</v>
      </c>
      <c r="M166">
        <v>3</v>
      </c>
    </row>
    <row r="167" spans="1:13">
      <c r="A167" s="26" t="s">
        <v>343</v>
      </c>
      <c r="B167" s="26" t="s">
        <v>344</v>
      </c>
      <c r="C167" s="26" t="s">
        <v>138</v>
      </c>
      <c r="D167" s="23">
        <v>789</v>
      </c>
      <c r="E167" s="23">
        <v>630</v>
      </c>
      <c r="F167" s="23">
        <f t="shared" si="10"/>
        <v>631.2</v>
      </c>
      <c r="G167" s="24">
        <v>0.2</v>
      </c>
      <c r="H167" s="25">
        <f t="shared" si="9"/>
        <v>-20.1520912547528</v>
      </c>
      <c r="M167">
        <v>3</v>
      </c>
    </row>
    <row r="168" spans="1:13">
      <c r="A168" s="26" t="s">
        <v>345</v>
      </c>
      <c r="B168" s="26" t="s">
        <v>346</v>
      </c>
      <c r="C168" s="26" t="s">
        <v>138</v>
      </c>
      <c r="D168" s="23">
        <v>789</v>
      </c>
      <c r="E168" s="23">
        <v>630</v>
      </c>
      <c r="F168" s="23">
        <f t="shared" si="10"/>
        <v>631.2</v>
      </c>
      <c r="G168" s="24">
        <v>0.2</v>
      </c>
      <c r="H168" s="25">
        <f t="shared" si="9"/>
        <v>-20.1520912547528</v>
      </c>
      <c r="M168">
        <v>3</v>
      </c>
    </row>
    <row r="169" spans="1:13">
      <c r="A169" s="26" t="s">
        <v>347</v>
      </c>
      <c r="B169" s="26" t="s">
        <v>348</v>
      </c>
      <c r="C169" s="26" t="s">
        <v>138</v>
      </c>
      <c r="D169" s="23">
        <v>750</v>
      </c>
      <c r="E169" s="23">
        <v>600</v>
      </c>
      <c r="F169" s="23">
        <f t="shared" si="10"/>
        <v>600</v>
      </c>
      <c r="G169" s="24">
        <v>0.2</v>
      </c>
      <c r="H169" s="25">
        <f t="shared" si="9"/>
        <v>-20</v>
      </c>
      <c r="M169">
        <v>3</v>
      </c>
    </row>
    <row r="170" spans="1:13">
      <c r="A170" s="26" t="s">
        <v>349</v>
      </c>
      <c r="B170" s="26" t="s">
        <v>350</v>
      </c>
      <c r="C170" s="26" t="s">
        <v>138</v>
      </c>
      <c r="D170" s="23">
        <v>750</v>
      </c>
      <c r="E170" s="23">
        <v>600</v>
      </c>
      <c r="F170" s="23">
        <f t="shared" si="10"/>
        <v>600</v>
      </c>
      <c r="G170" s="24">
        <v>0.2</v>
      </c>
      <c r="H170" s="25">
        <f t="shared" si="9"/>
        <v>-20</v>
      </c>
      <c r="M170">
        <v>3</v>
      </c>
    </row>
    <row r="171" spans="1:13">
      <c r="A171" s="26" t="s">
        <v>351</v>
      </c>
      <c r="B171" s="26" t="s">
        <v>352</v>
      </c>
      <c r="C171" s="26" t="s">
        <v>138</v>
      </c>
      <c r="D171" s="23">
        <v>750</v>
      </c>
      <c r="E171" s="23">
        <v>600</v>
      </c>
      <c r="F171" s="23">
        <f t="shared" si="10"/>
        <v>600</v>
      </c>
      <c r="G171" s="24">
        <v>0.2</v>
      </c>
      <c r="H171" s="25">
        <f t="shared" si="9"/>
        <v>-20</v>
      </c>
      <c r="M171">
        <v>3</v>
      </c>
    </row>
    <row r="172" spans="1:13">
      <c r="A172" s="26" t="s">
        <v>353</v>
      </c>
      <c r="B172" s="26" t="s">
        <v>354</v>
      </c>
      <c r="C172" s="26" t="s">
        <v>138</v>
      </c>
      <c r="D172" s="23">
        <v>750</v>
      </c>
      <c r="E172" s="23">
        <v>600</v>
      </c>
      <c r="F172" s="23">
        <f t="shared" si="10"/>
        <v>600</v>
      </c>
      <c r="G172" s="24">
        <v>0.2</v>
      </c>
      <c r="H172" s="25">
        <f t="shared" si="9"/>
        <v>-20</v>
      </c>
      <c r="M172">
        <v>3</v>
      </c>
    </row>
    <row r="173" spans="1:13">
      <c r="A173" s="26" t="s">
        <v>355</v>
      </c>
      <c r="B173" s="26" t="s">
        <v>356</v>
      </c>
      <c r="C173" s="26" t="s">
        <v>138</v>
      </c>
      <c r="D173" s="23">
        <v>750</v>
      </c>
      <c r="E173" s="23">
        <v>600</v>
      </c>
      <c r="F173" s="23">
        <f t="shared" si="10"/>
        <v>600</v>
      </c>
      <c r="G173" s="24">
        <v>0.2</v>
      </c>
      <c r="H173" s="25">
        <f t="shared" si="9"/>
        <v>-20</v>
      </c>
      <c r="M173">
        <v>3</v>
      </c>
    </row>
    <row r="174" spans="1:13">
      <c r="A174" s="26" t="s">
        <v>357</v>
      </c>
      <c r="B174" s="26" t="s">
        <v>358</v>
      </c>
      <c r="C174" s="26" t="s">
        <v>138</v>
      </c>
      <c r="D174" s="23">
        <v>750</v>
      </c>
      <c r="E174" s="23">
        <v>600</v>
      </c>
      <c r="F174" s="23">
        <f t="shared" si="10"/>
        <v>600</v>
      </c>
      <c r="G174" s="24">
        <v>0.2</v>
      </c>
      <c r="H174" s="25">
        <f t="shared" si="9"/>
        <v>-20</v>
      </c>
      <c r="M174">
        <v>3</v>
      </c>
    </row>
    <row r="175" spans="1:13">
      <c r="A175" s="26" t="s">
        <v>359</v>
      </c>
      <c r="B175" s="26" t="s">
        <v>360</v>
      </c>
      <c r="C175" s="26" t="s">
        <v>138</v>
      </c>
      <c r="D175" s="23">
        <v>750</v>
      </c>
      <c r="E175" s="23">
        <v>600</v>
      </c>
      <c r="F175" s="23">
        <f t="shared" si="10"/>
        <v>600</v>
      </c>
      <c r="G175" s="24">
        <v>0.2</v>
      </c>
      <c r="H175" s="25">
        <f t="shared" si="9"/>
        <v>-20</v>
      </c>
      <c r="M175">
        <v>3</v>
      </c>
    </row>
    <row r="176" spans="1:13">
      <c r="A176" s="26" t="s">
        <v>361</v>
      </c>
      <c r="B176" s="26" t="s">
        <v>362</v>
      </c>
      <c r="C176" s="26" t="s">
        <v>138</v>
      </c>
      <c r="D176" s="23">
        <v>750</v>
      </c>
      <c r="E176" s="23">
        <v>600</v>
      </c>
      <c r="F176" s="23">
        <f t="shared" si="10"/>
        <v>600</v>
      </c>
      <c r="G176" s="24">
        <v>0.2</v>
      </c>
      <c r="H176" s="25">
        <f t="shared" si="9"/>
        <v>-20</v>
      </c>
      <c r="M176">
        <v>3</v>
      </c>
    </row>
    <row r="177" spans="1:13">
      <c r="A177" s="26" t="s">
        <v>363</v>
      </c>
      <c r="B177" s="26" t="s">
        <v>364</v>
      </c>
      <c r="C177" s="26" t="s">
        <v>138</v>
      </c>
      <c r="D177" s="23">
        <v>750</v>
      </c>
      <c r="E177" s="23">
        <v>600</v>
      </c>
      <c r="F177" s="23">
        <f t="shared" si="10"/>
        <v>600</v>
      </c>
      <c r="G177" s="24">
        <v>0.2</v>
      </c>
      <c r="H177" s="25">
        <f t="shared" si="9"/>
        <v>-20</v>
      </c>
      <c r="M177">
        <v>3</v>
      </c>
    </row>
    <row r="178" spans="1:13">
      <c r="A178" s="26" t="s">
        <v>365</v>
      </c>
      <c r="B178" s="26" t="s">
        <v>366</v>
      </c>
      <c r="C178" s="26" t="s">
        <v>138</v>
      </c>
      <c r="D178" s="23">
        <v>750</v>
      </c>
      <c r="E178" s="23">
        <v>600</v>
      </c>
      <c r="F178" s="23">
        <f t="shared" si="10"/>
        <v>600</v>
      </c>
      <c r="G178" s="24">
        <v>0.2</v>
      </c>
      <c r="H178" s="25">
        <f t="shared" si="9"/>
        <v>-20</v>
      </c>
      <c r="M178">
        <v>3</v>
      </c>
    </row>
    <row r="179" spans="1:13">
      <c r="A179" s="26" t="s">
        <v>367</v>
      </c>
      <c r="B179" s="26" t="s">
        <v>368</v>
      </c>
      <c r="C179" s="26" t="s">
        <v>138</v>
      </c>
      <c r="D179" s="23">
        <v>750</v>
      </c>
      <c r="E179" s="23">
        <v>600</v>
      </c>
      <c r="F179" s="23">
        <f t="shared" si="10"/>
        <v>600</v>
      </c>
      <c r="G179" s="24">
        <v>0.2</v>
      </c>
      <c r="H179" s="25">
        <f t="shared" si="9"/>
        <v>-20</v>
      </c>
      <c r="M179">
        <v>3</v>
      </c>
    </row>
    <row r="180" spans="1:13">
      <c r="A180" s="26" t="s">
        <v>369</v>
      </c>
      <c r="B180" s="26" t="s">
        <v>370</v>
      </c>
      <c r="C180" s="26" t="s">
        <v>138</v>
      </c>
      <c r="D180" s="23">
        <v>750</v>
      </c>
      <c r="E180" s="23">
        <v>600</v>
      </c>
      <c r="F180" s="23">
        <f t="shared" si="10"/>
        <v>600</v>
      </c>
      <c r="G180" s="24">
        <v>0.2</v>
      </c>
      <c r="H180" s="25">
        <f t="shared" si="9"/>
        <v>-20</v>
      </c>
      <c r="M180">
        <v>3</v>
      </c>
    </row>
    <row r="181" spans="1:13">
      <c r="A181" s="26" t="s">
        <v>371</v>
      </c>
      <c r="B181" s="26" t="s">
        <v>372</v>
      </c>
      <c r="C181" s="26" t="s">
        <v>138</v>
      </c>
      <c r="D181" s="23">
        <v>750</v>
      </c>
      <c r="E181" s="23">
        <v>600</v>
      </c>
      <c r="F181" s="23">
        <f t="shared" si="10"/>
        <v>600</v>
      </c>
      <c r="G181" s="24">
        <v>0.2</v>
      </c>
      <c r="H181" s="25">
        <f t="shared" si="9"/>
        <v>-20</v>
      </c>
      <c r="M181">
        <v>3</v>
      </c>
    </row>
    <row r="182" spans="1:13">
      <c r="A182" s="26" t="s">
        <v>373</v>
      </c>
      <c r="B182" s="26" t="s">
        <v>374</v>
      </c>
      <c r="C182" s="26" t="s">
        <v>138</v>
      </c>
      <c r="D182" s="23">
        <v>750</v>
      </c>
      <c r="E182" s="23">
        <v>600</v>
      </c>
      <c r="F182" s="23">
        <f t="shared" si="10"/>
        <v>600</v>
      </c>
      <c r="G182" s="24">
        <v>0.2</v>
      </c>
      <c r="H182" s="25">
        <f t="shared" si="9"/>
        <v>-20</v>
      </c>
      <c r="M182">
        <v>3</v>
      </c>
    </row>
    <row r="183" spans="1:13">
      <c r="A183" s="26" t="s">
        <v>375</v>
      </c>
      <c r="B183" s="26" t="s">
        <v>376</v>
      </c>
      <c r="C183" s="26" t="s">
        <v>138</v>
      </c>
      <c r="D183" s="23">
        <v>750</v>
      </c>
      <c r="E183" s="23">
        <v>600</v>
      </c>
      <c r="F183" s="23">
        <f t="shared" si="10"/>
        <v>600</v>
      </c>
      <c r="G183" s="24">
        <v>0.2</v>
      </c>
      <c r="H183" s="25">
        <f t="shared" si="9"/>
        <v>-20</v>
      </c>
      <c r="M183">
        <v>3</v>
      </c>
    </row>
    <row r="184" spans="1:13">
      <c r="A184" s="26" t="s">
        <v>377</v>
      </c>
      <c r="B184" s="26" t="s">
        <v>378</v>
      </c>
      <c r="C184" s="26" t="s">
        <v>138</v>
      </c>
      <c r="D184" s="23">
        <v>750</v>
      </c>
      <c r="E184" s="23">
        <v>600</v>
      </c>
      <c r="F184" s="23">
        <f t="shared" si="10"/>
        <v>600</v>
      </c>
      <c r="G184" s="24">
        <v>0.2</v>
      </c>
      <c r="H184" s="25">
        <f t="shared" si="9"/>
        <v>-20</v>
      </c>
      <c r="M184">
        <v>3</v>
      </c>
    </row>
    <row r="185" spans="1:13">
      <c r="A185" s="26" t="s">
        <v>379</v>
      </c>
      <c r="B185" s="26" t="s">
        <v>380</v>
      </c>
      <c r="C185" s="26" t="s">
        <v>138</v>
      </c>
      <c r="D185" s="23">
        <v>799</v>
      </c>
      <c r="E185" s="23">
        <v>640</v>
      </c>
      <c r="F185" s="23">
        <f t="shared" si="10"/>
        <v>639.2</v>
      </c>
      <c r="G185" s="24">
        <v>0.2</v>
      </c>
      <c r="H185" s="25">
        <f t="shared" si="9"/>
        <v>-19.8998748435544</v>
      </c>
      <c r="M185">
        <v>3</v>
      </c>
    </row>
    <row r="186" spans="1:13">
      <c r="A186" s="26" t="s">
        <v>381</v>
      </c>
      <c r="B186" s="26" t="s">
        <v>382</v>
      </c>
      <c r="C186" s="26" t="s">
        <v>138</v>
      </c>
      <c r="D186" s="23">
        <v>770</v>
      </c>
      <c r="E186" s="23">
        <v>620</v>
      </c>
      <c r="F186" s="23">
        <f t="shared" si="10"/>
        <v>616</v>
      </c>
      <c r="G186" s="24">
        <v>0.2</v>
      </c>
      <c r="H186" s="25">
        <f t="shared" si="9"/>
        <v>-19.4805194805195</v>
      </c>
      <c r="M186">
        <v>3</v>
      </c>
    </row>
    <row r="187" spans="1:13">
      <c r="A187" s="26" t="s">
        <v>383</v>
      </c>
      <c r="B187" s="26" t="s">
        <v>384</v>
      </c>
      <c r="C187" s="26" t="s">
        <v>138</v>
      </c>
      <c r="D187" s="23">
        <v>770</v>
      </c>
      <c r="E187" s="23">
        <v>620</v>
      </c>
      <c r="F187" s="23">
        <f t="shared" si="10"/>
        <v>616</v>
      </c>
      <c r="G187" s="24">
        <v>0.2</v>
      </c>
      <c r="H187" s="25">
        <f t="shared" si="9"/>
        <v>-19.4805194805195</v>
      </c>
      <c r="M187">
        <v>3</v>
      </c>
    </row>
    <row r="188" spans="1:13">
      <c r="A188" s="26" t="s">
        <v>385</v>
      </c>
      <c r="B188" s="26" t="s">
        <v>386</v>
      </c>
      <c r="C188" s="26" t="s">
        <v>138</v>
      </c>
      <c r="D188" s="23">
        <v>799</v>
      </c>
      <c r="E188" s="23">
        <v>640</v>
      </c>
      <c r="F188" s="23">
        <f t="shared" si="10"/>
        <v>639.2</v>
      </c>
      <c r="G188" s="24">
        <v>0.2</v>
      </c>
      <c r="H188" s="25">
        <f t="shared" si="9"/>
        <v>-19.8998748435544</v>
      </c>
      <c r="M188">
        <v>3</v>
      </c>
    </row>
    <row r="189" spans="1:13">
      <c r="A189" s="26" t="s">
        <v>387</v>
      </c>
      <c r="B189" s="26" t="s">
        <v>388</v>
      </c>
      <c r="C189" s="26" t="s">
        <v>138</v>
      </c>
      <c r="D189" s="23">
        <v>770</v>
      </c>
      <c r="E189" s="23">
        <v>620</v>
      </c>
      <c r="F189" s="23">
        <f t="shared" si="10"/>
        <v>616</v>
      </c>
      <c r="G189" s="24">
        <v>0.2</v>
      </c>
      <c r="H189" s="25">
        <f t="shared" si="9"/>
        <v>-19.4805194805195</v>
      </c>
      <c r="M189">
        <v>3</v>
      </c>
    </row>
    <row r="190" spans="1:13">
      <c r="A190" s="26" t="s">
        <v>389</v>
      </c>
      <c r="B190" s="26" t="s">
        <v>390</v>
      </c>
      <c r="C190" s="26" t="s">
        <v>138</v>
      </c>
      <c r="D190" s="23">
        <v>770</v>
      </c>
      <c r="E190" s="23">
        <v>620</v>
      </c>
      <c r="F190" s="23">
        <f t="shared" si="10"/>
        <v>616</v>
      </c>
      <c r="G190" s="24">
        <v>0.2</v>
      </c>
      <c r="H190" s="25">
        <f t="shared" si="9"/>
        <v>-19.4805194805195</v>
      </c>
      <c r="M190">
        <v>3</v>
      </c>
    </row>
    <row r="191" spans="1:13">
      <c r="A191" s="56"/>
      <c r="B191" s="57" t="s">
        <v>391</v>
      </c>
      <c r="C191" s="57"/>
      <c r="D191" s="58" t="s">
        <v>5</v>
      </c>
      <c r="E191" s="58"/>
      <c r="F191" s="58" t="s">
        <v>5</v>
      </c>
      <c r="G191" s="24">
        <v>0.2</v>
      </c>
      <c r="H191" s="31">
        <v>19.7</v>
      </c>
      <c r="M191">
        <v>3</v>
      </c>
    </row>
    <row r="192" spans="1:13">
      <c r="A192" s="26" t="s">
        <v>392</v>
      </c>
      <c r="B192" s="26" t="s">
        <v>393</v>
      </c>
      <c r="C192" s="26" t="s">
        <v>138</v>
      </c>
      <c r="D192" s="23">
        <v>799</v>
      </c>
      <c r="E192" s="23">
        <v>640</v>
      </c>
      <c r="F192" s="23">
        <f t="shared" ref="F192:F195" si="11">D192-D192*G192</f>
        <v>639.2</v>
      </c>
      <c r="G192" s="24">
        <v>0.2</v>
      </c>
      <c r="H192" s="25">
        <f t="shared" si="9"/>
        <v>-19.8998748435544</v>
      </c>
      <c r="M192">
        <v>3</v>
      </c>
    </row>
    <row r="193" spans="1:13">
      <c r="A193" s="26" t="s">
        <v>394</v>
      </c>
      <c r="B193" s="26" t="s">
        <v>395</v>
      </c>
      <c r="C193" s="26" t="s">
        <v>138</v>
      </c>
      <c r="D193" s="23">
        <v>770</v>
      </c>
      <c r="E193" s="23">
        <v>620</v>
      </c>
      <c r="F193" s="23">
        <f t="shared" si="11"/>
        <v>616</v>
      </c>
      <c r="G193" s="24">
        <v>0.2</v>
      </c>
      <c r="H193" s="25">
        <f t="shared" si="9"/>
        <v>-19.4805194805195</v>
      </c>
      <c r="M193">
        <v>3</v>
      </c>
    </row>
    <row r="194" spans="1:13">
      <c r="A194" s="26" t="s">
        <v>396</v>
      </c>
      <c r="B194" s="26" t="s">
        <v>397</v>
      </c>
      <c r="C194" s="26" t="s">
        <v>138</v>
      </c>
      <c r="D194" s="23">
        <v>799</v>
      </c>
      <c r="E194" s="23">
        <v>640</v>
      </c>
      <c r="F194" s="23">
        <f t="shared" si="11"/>
        <v>639.2</v>
      </c>
      <c r="G194" s="24">
        <v>0.2</v>
      </c>
      <c r="H194" s="25">
        <f t="shared" si="9"/>
        <v>-19.8998748435544</v>
      </c>
      <c r="M194">
        <v>3</v>
      </c>
    </row>
    <row r="195" spans="1:13">
      <c r="A195" s="26" t="s">
        <v>398</v>
      </c>
      <c r="B195" s="26" t="s">
        <v>399</v>
      </c>
      <c r="C195" s="26" t="s">
        <v>138</v>
      </c>
      <c r="D195" s="23">
        <v>770</v>
      </c>
      <c r="E195" s="23">
        <v>620</v>
      </c>
      <c r="F195" s="23">
        <f t="shared" si="11"/>
        <v>616</v>
      </c>
      <c r="G195" s="24">
        <v>0.2</v>
      </c>
      <c r="H195" s="25">
        <f t="shared" ref="H195:H258" si="12">(E195*100/D195)-100</f>
        <v>-19.4805194805195</v>
      </c>
      <c r="M195">
        <v>3</v>
      </c>
    </row>
    <row r="196" spans="1:13">
      <c r="A196" s="56"/>
      <c r="B196" s="57" t="s">
        <v>400</v>
      </c>
      <c r="C196" s="57"/>
      <c r="D196" s="58" t="s">
        <v>5</v>
      </c>
      <c r="E196" s="58"/>
      <c r="F196" s="58" t="s">
        <v>5</v>
      </c>
      <c r="G196" s="24">
        <v>0.2</v>
      </c>
      <c r="H196" s="31">
        <v>20.8</v>
      </c>
      <c r="M196">
        <v>3</v>
      </c>
    </row>
    <row r="197" spans="1:13">
      <c r="A197" s="26" t="s">
        <v>401</v>
      </c>
      <c r="B197" s="26" t="s">
        <v>402</v>
      </c>
      <c r="C197" s="26" t="s">
        <v>138</v>
      </c>
      <c r="D197" s="23">
        <v>720</v>
      </c>
      <c r="E197" s="23">
        <v>570</v>
      </c>
      <c r="F197" s="23">
        <f t="shared" ref="F197:F203" si="13">D197-D197*G197</f>
        <v>576</v>
      </c>
      <c r="G197" s="24">
        <v>0.2</v>
      </c>
      <c r="H197" s="25">
        <f t="shared" si="12"/>
        <v>-20.8333333333333</v>
      </c>
      <c r="M197">
        <v>3</v>
      </c>
    </row>
    <row r="198" spans="1:13">
      <c r="A198" s="26" t="s">
        <v>403</v>
      </c>
      <c r="B198" s="26" t="s">
        <v>404</v>
      </c>
      <c r="C198" s="26" t="s">
        <v>138</v>
      </c>
      <c r="D198" s="23">
        <v>720</v>
      </c>
      <c r="E198" s="23">
        <v>570</v>
      </c>
      <c r="F198" s="23">
        <f t="shared" si="13"/>
        <v>576</v>
      </c>
      <c r="G198" s="24">
        <v>0.2</v>
      </c>
      <c r="H198" s="25">
        <f t="shared" si="12"/>
        <v>-20.8333333333333</v>
      </c>
      <c r="M198">
        <v>3</v>
      </c>
    </row>
    <row r="199" spans="1:13">
      <c r="A199" s="26" t="s">
        <v>405</v>
      </c>
      <c r="B199" s="26" t="s">
        <v>406</v>
      </c>
      <c r="C199" s="26" t="s">
        <v>138</v>
      </c>
      <c r="D199" s="23">
        <v>720</v>
      </c>
      <c r="E199" s="23">
        <v>570</v>
      </c>
      <c r="F199" s="23">
        <f t="shared" si="13"/>
        <v>576</v>
      </c>
      <c r="G199" s="24">
        <v>0.2</v>
      </c>
      <c r="H199" s="25">
        <f t="shared" si="12"/>
        <v>-20.8333333333333</v>
      </c>
      <c r="M199">
        <v>3</v>
      </c>
    </row>
    <row r="200" spans="1:13">
      <c r="A200" s="26" t="s">
        <v>407</v>
      </c>
      <c r="B200" s="26" t="s">
        <v>408</v>
      </c>
      <c r="C200" s="26" t="s">
        <v>138</v>
      </c>
      <c r="D200" s="23">
        <v>720</v>
      </c>
      <c r="E200" s="23">
        <v>570</v>
      </c>
      <c r="F200" s="23">
        <f t="shared" si="13"/>
        <v>576</v>
      </c>
      <c r="G200" s="24">
        <v>0.2</v>
      </c>
      <c r="H200" s="25">
        <f t="shared" si="12"/>
        <v>-20.8333333333333</v>
      </c>
      <c r="M200">
        <v>3</v>
      </c>
    </row>
    <row r="201" spans="1:13">
      <c r="A201" s="26" t="s">
        <v>409</v>
      </c>
      <c r="B201" s="26" t="s">
        <v>410</v>
      </c>
      <c r="C201" s="26" t="s">
        <v>138</v>
      </c>
      <c r="D201" s="23">
        <v>720</v>
      </c>
      <c r="E201" s="23">
        <v>570</v>
      </c>
      <c r="F201" s="23">
        <f t="shared" si="13"/>
        <v>576</v>
      </c>
      <c r="G201" s="24">
        <v>0.2</v>
      </c>
      <c r="H201" s="25">
        <f t="shared" si="12"/>
        <v>-20.8333333333333</v>
      </c>
      <c r="M201">
        <v>3</v>
      </c>
    </row>
    <row r="202" spans="1:13">
      <c r="A202" s="26" t="s">
        <v>411</v>
      </c>
      <c r="B202" s="26" t="s">
        <v>412</v>
      </c>
      <c r="C202" s="26" t="s">
        <v>138</v>
      </c>
      <c r="D202" s="23">
        <v>720</v>
      </c>
      <c r="E202" s="23">
        <v>570</v>
      </c>
      <c r="F202" s="23">
        <f t="shared" si="13"/>
        <v>576</v>
      </c>
      <c r="G202" s="24">
        <v>0.2</v>
      </c>
      <c r="H202" s="25">
        <f t="shared" si="12"/>
        <v>-20.8333333333333</v>
      </c>
      <c r="M202">
        <v>3</v>
      </c>
    </row>
    <row r="203" spans="1:13">
      <c r="A203" s="26" t="s">
        <v>413</v>
      </c>
      <c r="B203" s="26" t="s">
        <v>414</v>
      </c>
      <c r="C203" s="26" t="s">
        <v>138</v>
      </c>
      <c r="D203" s="23">
        <v>790</v>
      </c>
      <c r="E203" s="23">
        <v>630</v>
      </c>
      <c r="F203" s="23">
        <f t="shared" si="13"/>
        <v>632</v>
      </c>
      <c r="G203" s="24">
        <v>0.2</v>
      </c>
      <c r="H203" s="25">
        <f t="shared" si="12"/>
        <v>-20.253164556962</v>
      </c>
      <c r="M203">
        <v>3</v>
      </c>
    </row>
    <row r="204" spans="1:13">
      <c r="A204" s="56"/>
      <c r="B204" s="57" t="s">
        <v>415</v>
      </c>
      <c r="C204" s="57"/>
      <c r="D204" s="58" t="s">
        <v>5</v>
      </c>
      <c r="E204" s="58"/>
      <c r="F204" s="58" t="s">
        <v>5</v>
      </c>
      <c r="G204" s="24">
        <v>0.2</v>
      </c>
      <c r="H204" s="31">
        <v>20.8</v>
      </c>
      <c r="M204">
        <v>3</v>
      </c>
    </row>
    <row r="205" spans="1:13">
      <c r="A205" s="26" t="s">
        <v>416</v>
      </c>
      <c r="B205" s="26" t="s">
        <v>417</v>
      </c>
      <c r="C205" s="26" t="s">
        <v>138</v>
      </c>
      <c r="D205" s="23">
        <v>720</v>
      </c>
      <c r="E205" s="23">
        <v>570</v>
      </c>
      <c r="F205" s="23">
        <f t="shared" ref="F205:F211" si="14">D205-D205*G205</f>
        <v>576</v>
      </c>
      <c r="G205" s="24">
        <v>0.2</v>
      </c>
      <c r="H205" s="25">
        <f t="shared" si="12"/>
        <v>-20.8333333333333</v>
      </c>
      <c r="M205">
        <v>3</v>
      </c>
    </row>
    <row r="206" spans="1:13">
      <c r="A206" s="26" t="s">
        <v>418</v>
      </c>
      <c r="B206" s="26" t="s">
        <v>419</v>
      </c>
      <c r="C206" s="26" t="s">
        <v>138</v>
      </c>
      <c r="D206" s="23">
        <v>720</v>
      </c>
      <c r="E206" s="23">
        <v>570</v>
      </c>
      <c r="F206" s="23">
        <f t="shared" si="14"/>
        <v>576</v>
      </c>
      <c r="G206" s="24">
        <v>0.2</v>
      </c>
      <c r="H206" s="25">
        <f t="shared" si="12"/>
        <v>-20.8333333333333</v>
      </c>
      <c r="M206">
        <v>3</v>
      </c>
    </row>
    <row r="207" spans="1:13">
      <c r="A207" s="26" t="s">
        <v>420</v>
      </c>
      <c r="B207" s="26" t="s">
        <v>421</v>
      </c>
      <c r="C207" s="26" t="s">
        <v>138</v>
      </c>
      <c r="D207" s="23">
        <v>720</v>
      </c>
      <c r="E207" s="23">
        <v>570</v>
      </c>
      <c r="F207" s="23">
        <f t="shared" si="14"/>
        <v>576</v>
      </c>
      <c r="G207" s="24">
        <v>0.2</v>
      </c>
      <c r="H207" s="25">
        <f t="shared" si="12"/>
        <v>-20.8333333333333</v>
      </c>
      <c r="M207">
        <v>3</v>
      </c>
    </row>
    <row r="208" spans="1:13">
      <c r="A208" s="26" t="s">
        <v>422</v>
      </c>
      <c r="B208" s="26" t="s">
        <v>423</v>
      </c>
      <c r="C208" s="26" t="s">
        <v>138</v>
      </c>
      <c r="D208" s="23">
        <v>720</v>
      </c>
      <c r="E208" s="23">
        <v>570</v>
      </c>
      <c r="F208" s="23">
        <f t="shared" si="14"/>
        <v>576</v>
      </c>
      <c r="G208" s="24">
        <v>0.2</v>
      </c>
      <c r="H208" s="25">
        <f t="shared" si="12"/>
        <v>-20.8333333333333</v>
      </c>
      <c r="M208">
        <v>3</v>
      </c>
    </row>
    <row r="209" spans="1:13">
      <c r="A209" s="26" t="s">
        <v>424</v>
      </c>
      <c r="B209" s="26" t="s">
        <v>425</v>
      </c>
      <c r="C209" s="26" t="s">
        <v>138</v>
      </c>
      <c r="D209" s="23">
        <v>720</v>
      </c>
      <c r="E209" s="23">
        <v>570</v>
      </c>
      <c r="F209" s="23">
        <f t="shared" si="14"/>
        <v>576</v>
      </c>
      <c r="G209" s="24">
        <v>0.2</v>
      </c>
      <c r="H209" s="25">
        <f t="shared" si="12"/>
        <v>-20.8333333333333</v>
      </c>
      <c r="M209">
        <v>3</v>
      </c>
    </row>
    <row r="210" spans="1:13">
      <c r="A210" s="26" t="s">
        <v>426</v>
      </c>
      <c r="B210" s="26" t="s">
        <v>427</v>
      </c>
      <c r="C210" s="26" t="s">
        <v>138</v>
      </c>
      <c r="D210" s="23">
        <v>720</v>
      </c>
      <c r="E210" s="23">
        <v>570</v>
      </c>
      <c r="F210" s="23">
        <f t="shared" si="14"/>
        <v>576</v>
      </c>
      <c r="G210" s="24">
        <v>0.2</v>
      </c>
      <c r="H210" s="25">
        <f t="shared" si="12"/>
        <v>-20.8333333333333</v>
      </c>
      <c r="M210">
        <v>3</v>
      </c>
    </row>
    <row r="211" spans="1:13">
      <c r="A211" s="26" t="s">
        <v>428</v>
      </c>
      <c r="B211" s="26" t="s">
        <v>429</v>
      </c>
      <c r="C211" s="26" t="s">
        <v>138</v>
      </c>
      <c r="D211" s="23">
        <v>790</v>
      </c>
      <c r="E211" s="23">
        <v>630</v>
      </c>
      <c r="F211" s="23">
        <f t="shared" si="14"/>
        <v>632</v>
      </c>
      <c r="G211" s="24">
        <v>0.2</v>
      </c>
      <c r="H211" s="25">
        <f t="shared" si="12"/>
        <v>-20.253164556962</v>
      </c>
      <c r="M211">
        <v>3</v>
      </c>
    </row>
    <row r="212" spans="1:13">
      <c r="A212" s="60"/>
      <c r="B212" s="61" t="s">
        <v>430</v>
      </c>
      <c r="C212" s="61"/>
      <c r="D212" s="62" t="s">
        <v>5</v>
      </c>
      <c r="E212" s="62"/>
      <c r="F212" s="62" t="s">
        <v>5</v>
      </c>
      <c r="G212" s="24">
        <v>0.2</v>
      </c>
      <c r="H212" s="25"/>
      <c r="M212">
        <v>3</v>
      </c>
    </row>
    <row r="213" spans="1:13">
      <c r="A213" s="63"/>
      <c r="B213" s="64" t="s">
        <v>271</v>
      </c>
      <c r="C213" s="64"/>
      <c r="D213" s="65" t="s">
        <v>5</v>
      </c>
      <c r="E213" s="65"/>
      <c r="F213" s="65" t="s">
        <v>5</v>
      </c>
      <c r="G213" s="24">
        <v>0.2</v>
      </c>
      <c r="H213" s="31">
        <v>20</v>
      </c>
      <c r="M213">
        <v>3</v>
      </c>
    </row>
    <row r="214" spans="1:13">
      <c r="A214" s="26" t="s">
        <v>431</v>
      </c>
      <c r="B214" s="26" t="s">
        <v>432</v>
      </c>
      <c r="C214" s="26" t="s">
        <v>138</v>
      </c>
      <c r="D214" s="23">
        <v>789</v>
      </c>
      <c r="E214" s="23">
        <v>630</v>
      </c>
      <c r="F214" s="23">
        <f t="shared" ref="F214:F249" si="15">D214-D214*G214</f>
        <v>631.2</v>
      </c>
      <c r="G214" s="24">
        <v>0.2</v>
      </c>
      <c r="H214" s="25">
        <f t="shared" si="12"/>
        <v>-20.1520912547528</v>
      </c>
      <c r="M214">
        <v>3</v>
      </c>
    </row>
    <row r="215" spans="1:13">
      <c r="A215" s="26" t="s">
        <v>433</v>
      </c>
      <c r="B215" s="26" t="s">
        <v>434</v>
      </c>
      <c r="C215" s="26" t="s">
        <v>138</v>
      </c>
      <c r="D215" s="23">
        <v>789</v>
      </c>
      <c r="E215" s="23">
        <v>630</v>
      </c>
      <c r="F215" s="23">
        <f t="shared" si="15"/>
        <v>631.2</v>
      </c>
      <c r="G215" s="24">
        <v>0.2</v>
      </c>
      <c r="H215" s="25">
        <f t="shared" si="12"/>
        <v>-20.1520912547528</v>
      </c>
      <c r="M215">
        <v>3</v>
      </c>
    </row>
    <row r="216" spans="1:13">
      <c r="A216" s="26" t="s">
        <v>435</v>
      </c>
      <c r="B216" s="26" t="s">
        <v>436</v>
      </c>
      <c r="C216" s="26" t="s">
        <v>138</v>
      </c>
      <c r="D216" s="23">
        <v>789</v>
      </c>
      <c r="E216" s="23">
        <v>630</v>
      </c>
      <c r="F216" s="23">
        <f t="shared" si="15"/>
        <v>631.2</v>
      </c>
      <c r="G216" s="24">
        <v>0.2</v>
      </c>
      <c r="H216" s="25">
        <f t="shared" si="12"/>
        <v>-20.1520912547528</v>
      </c>
      <c r="M216">
        <v>3</v>
      </c>
    </row>
    <row r="217" spans="1:13">
      <c r="A217" s="26" t="s">
        <v>437</v>
      </c>
      <c r="B217" s="26" t="s">
        <v>438</v>
      </c>
      <c r="C217" s="26" t="s">
        <v>138</v>
      </c>
      <c r="D217" s="23">
        <v>789</v>
      </c>
      <c r="E217" s="23">
        <v>630</v>
      </c>
      <c r="F217" s="23">
        <f t="shared" si="15"/>
        <v>631.2</v>
      </c>
      <c r="G217" s="24">
        <v>0.2</v>
      </c>
      <c r="H217" s="25">
        <f t="shared" si="12"/>
        <v>-20.1520912547528</v>
      </c>
      <c r="M217">
        <v>3</v>
      </c>
    </row>
    <row r="218" spans="1:13">
      <c r="A218" s="26" t="s">
        <v>439</v>
      </c>
      <c r="B218" s="26" t="s">
        <v>440</v>
      </c>
      <c r="C218" s="26" t="s">
        <v>138</v>
      </c>
      <c r="D218" s="23">
        <v>789</v>
      </c>
      <c r="E218" s="23">
        <v>630</v>
      </c>
      <c r="F218" s="23">
        <f t="shared" si="15"/>
        <v>631.2</v>
      </c>
      <c r="G218" s="24">
        <v>0.2</v>
      </c>
      <c r="H218" s="25">
        <f t="shared" si="12"/>
        <v>-20.1520912547528</v>
      </c>
      <c r="M218">
        <v>3</v>
      </c>
    </row>
    <row r="219" spans="1:13">
      <c r="A219" s="26" t="s">
        <v>441</v>
      </c>
      <c r="B219" s="26" t="s">
        <v>442</v>
      </c>
      <c r="C219" s="26" t="s">
        <v>138</v>
      </c>
      <c r="D219" s="23">
        <v>789</v>
      </c>
      <c r="E219" s="23">
        <v>630</v>
      </c>
      <c r="F219" s="23">
        <f t="shared" si="15"/>
        <v>631.2</v>
      </c>
      <c r="G219" s="24">
        <v>0.2</v>
      </c>
      <c r="H219" s="25">
        <f t="shared" si="12"/>
        <v>-20.1520912547528</v>
      </c>
      <c r="M219">
        <v>3</v>
      </c>
    </row>
    <row r="220" spans="1:13">
      <c r="A220" s="26" t="s">
        <v>443</v>
      </c>
      <c r="B220" s="26" t="s">
        <v>444</v>
      </c>
      <c r="C220" s="26" t="s">
        <v>138</v>
      </c>
      <c r="D220" s="23">
        <v>789</v>
      </c>
      <c r="E220" s="23">
        <v>630</v>
      </c>
      <c r="F220" s="23">
        <f t="shared" si="15"/>
        <v>631.2</v>
      </c>
      <c r="G220" s="24">
        <v>0.2</v>
      </c>
      <c r="H220" s="25">
        <f t="shared" si="12"/>
        <v>-20.1520912547528</v>
      </c>
      <c r="M220">
        <v>3</v>
      </c>
    </row>
    <row r="221" spans="1:13">
      <c r="A221" s="26" t="s">
        <v>445</v>
      </c>
      <c r="B221" s="26" t="s">
        <v>446</v>
      </c>
      <c r="C221" s="26" t="s">
        <v>138</v>
      </c>
      <c r="D221" s="23">
        <v>789</v>
      </c>
      <c r="E221" s="23">
        <v>630</v>
      </c>
      <c r="F221" s="23">
        <f t="shared" si="15"/>
        <v>631.2</v>
      </c>
      <c r="G221" s="24">
        <v>0.2</v>
      </c>
      <c r="H221" s="25">
        <f t="shared" si="12"/>
        <v>-20.1520912547528</v>
      </c>
      <c r="M221">
        <v>3</v>
      </c>
    </row>
    <row r="222" spans="1:13">
      <c r="A222" s="26" t="s">
        <v>447</v>
      </c>
      <c r="B222" s="26" t="s">
        <v>448</v>
      </c>
      <c r="C222" s="26" t="s">
        <v>138</v>
      </c>
      <c r="D222" s="23">
        <v>750</v>
      </c>
      <c r="E222" s="23">
        <v>600</v>
      </c>
      <c r="F222" s="23">
        <f t="shared" si="15"/>
        <v>600</v>
      </c>
      <c r="G222" s="24">
        <v>0.2</v>
      </c>
      <c r="H222" s="25">
        <f t="shared" si="12"/>
        <v>-20</v>
      </c>
      <c r="M222">
        <v>3</v>
      </c>
    </row>
    <row r="223" spans="1:13">
      <c r="A223" s="26" t="s">
        <v>449</v>
      </c>
      <c r="B223" s="26" t="s">
        <v>450</v>
      </c>
      <c r="C223" s="26" t="s">
        <v>138</v>
      </c>
      <c r="D223" s="23">
        <v>750</v>
      </c>
      <c r="E223" s="23">
        <v>600</v>
      </c>
      <c r="F223" s="23">
        <f t="shared" si="15"/>
        <v>600</v>
      </c>
      <c r="G223" s="24">
        <v>0.2</v>
      </c>
      <c r="H223" s="25">
        <f t="shared" si="12"/>
        <v>-20</v>
      </c>
      <c r="M223">
        <v>3</v>
      </c>
    </row>
    <row r="224" spans="1:13">
      <c r="A224" s="26" t="s">
        <v>451</v>
      </c>
      <c r="B224" s="26" t="s">
        <v>452</v>
      </c>
      <c r="C224" s="26" t="s">
        <v>138</v>
      </c>
      <c r="D224" s="23">
        <v>750</v>
      </c>
      <c r="E224" s="23">
        <v>600</v>
      </c>
      <c r="F224" s="23">
        <f t="shared" si="15"/>
        <v>600</v>
      </c>
      <c r="G224" s="24">
        <v>0.2</v>
      </c>
      <c r="H224" s="25">
        <f t="shared" si="12"/>
        <v>-20</v>
      </c>
      <c r="M224">
        <v>3</v>
      </c>
    </row>
    <row r="225" spans="1:13">
      <c r="A225" s="26" t="s">
        <v>453</v>
      </c>
      <c r="B225" s="26" t="s">
        <v>454</v>
      </c>
      <c r="C225" s="26" t="s">
        <v>138</v>
      </c>
      <c r="D225" s="23">
        <v>750</v>
      </c>
      <c r="E225" s="23">
        <v>600</v>
      </c>
      <c r="F225" s="23">
        <f t="shared" si="15"/>
        <v>600</v>
      </c>
      <c r="G225" s="24">
        <v>0.2</v>
      </c>
      <c r="H225" s="25">
        <f t="shared" si="12"/>
        <v>-20</v>
      </c>
      <c r="M225">
        <v>3</v>
      </c>
    </row>
    <row r="226" spans="1:13">
      <c r="A226" s="26" t="s">
        <v>455</v>
      </c>
      <c r="B226" s="26" t="s">
        <v>456</v>
      </c>
      <c r="C226" s="26" t="s">
        <v>138</v>
      </c>
      <c r="D226" s="23">
        <v>750</v>
      </c>
      <c r="E226" s="23">
        <v>600</v>
      </c>
      <c r="F226" s="23">
        <f t="shared" si="15"/>
        <v>600</v>
      </c>
      <c r="G226" s="24">
        <v>0.2</v>
      </c>
      <c r="H226" s="25">
        <f t="shared" si="12"/>
        <v>-20</v>
      </c>
      <c r="M226">
        <v>3</v>
      </c>
    </row>
    <row r="227" spans="1:13">
      <c r="A227" s="26" t="s">
        <v>457</v>
      </c>
      <c r="B227" s="26" t="s">
        <v>458</v>
      </c>
      <c r="C227" s="26" t="s">
        <v>138</v>
      </c>
      <c r="D227" s="23">
        <v>750</v>
      </c>
      <c r="E227" s="23">
        <v>600</v>
      </c>
      <c r="F227" s="23">
        <f t="shared" si="15"/>
        <v>600</v>
      </c>
      <c r="G227" s="24">
        <v>0.2</v>
      </c>
      <c r="H227" s="25">
        <f t="shared" si="12"/>
        <v>-20</v>
      </c>
      <c r="M227">
        <v>3</v>
      </c>
    </row>
    <row r="228" spans="1:13">
      <c r="A228" s="26" t="s">
        <v>459</v>
      </c>
      <c r="B228" s="26" t="s">
        <v>460</v>
      </c>
      <c r="C228" s="26" t="s">
        <v>138</v>
      </c>
      <c r="D228" s="23">
        <v>750</v>
      </c>
      <c r="E228" s="23">
        <v>600</v>
      </c>
      <c r="F228" s="23">
        <f t="shared" si="15"/>
        <v>600</v>
      </c>
      <c r="G228" s="24">
        <v>0.2</v>
      </c>
      <c r="H228" s="25">
        <f t="shared" si="12"/>
        <v>-20</v>
      </c>
      <c r="M228">
        <v>3</v>
      </c>
    </row>
    <row r="229" spans="1:13">
      <c r="A229" s="26" t="s">
        <v>461</v>
      </c>
      <c r="B229" s="26" t="s">
        <v>462</v>
      </c>
      <c r="C229" s="26" t="s">
        <v>138</v>
      </c>
      <c r="D229" s="23">
        <v>750</v>
      </c>
      <c r="E229" s="23">
        <v>600</v>
      </c>
      <c r="F229" s="23">
        <f t="shared" si="15"/>
        <v>600</v>
      </c>
      <c r="G229" s="24">
        <v>0.2</v>
      </c>
      <c r="H229" s="25">
        <f t="shared" si="12"/>
        <v>-20</v>
      </c>
      <c r="M229">
        <v>3</v>
      </c>
    </row>
    <row r="230" spans="1:13">
      <c r="A230" s="26" t="s">
        <v>463</v>
      </c>
      <c r="B230" s="26" t="s">
        <v>464</v>
      </c>
      <c r="C230" s="26" t="s">
        <v>138</v>
      </c>
      <c r="D230" s="23">
        <v>750</v>
      </c>
      <c r="E230" s="23">
        <v>600</v>
      </c>
      <c r="F230" s="23">
        <f t="shared" si="15"/>
        <v>600</v>
      </c>
      <c r="G230" s="24">
        <v>0.2</v>
      </c>
      <c r="H230" s="25">
        <f t="shared" si="12"/>
        <v>-20</v>
      </c>
      <c r="M230">
        <v>3</v>
      </c>
    </row>
    <row r="231" spans="1:13">
      <c r="A231" s="26" t="s">
        <v>465</v>
      </c>
      <c r="B231" s="26" t="s">
        <v>466</v>
      </c>
      <c r="C231" s="26" t="s">
        <v>138</v>
      </c>
      <c r="D231" s="23">
        <v>750</v>
      </c>
      <c r="E231" s="23">
        <v>600</v>
      </c>
      <c r="F231" s="23">
        <f t="shared" si="15"/>
        <v>600</v>
      </c>
      <c r="G231" s="24">
        <v>0.2</v>
      </c>
      <c r="H231" s="25">
        <f t="shared" si="12"/>
        <v>-20</v>
      </c>
      <c r="M231">
        <v>3</v>
      </c>
    </row>
    <row r="232" spans="1:13">
      <c r="A232" s="26" t="s">
        <v>467</v>
      </c>
      <c r="B232" s="26" t="s">
        <v>468</v>
      </c>
      <c r="C232" s="26" t="s">
        <v>138</v>
      </c>
      <c r="D232" s="23">
        <v>750</v>
      </c>
      <c r="E232" s="23">
        <v>600</v>
      </c>
      <c r="F232" s="23">
        <f t="shared" si="15"/>
        <v>600</v>
      </c>
      <c r="G232" s="24">
        <v>0.2</v>
      </c>
      <c r="H232" s="25">
        <f t="shared" si="12"/>
        <v>-20</v>
      </c>
      <c r="M232">
        <v>3</v>
      </c>
    </row>
    <row r="233" spans="1:13">
      <c r="A233" s="26" t="s">
        <v>469</v>
      </c>
      <c r="B233" s="26" t="s">
        <v>470</v>
      </c>
      <c r="C233" s="26" t="s">
        <v>138</v>
      </c>
      <c r="D233" s="23">
        <v>750</v>
      </c>
      <c r="E233" s="23">
        <v>600</v>
      </c>
      <c r="F233" s="23">
        <f t="shared" si="15"/>
        <v>600</v>
      </c>
      <c r="G233" s="24">
        <v>0.2</v>
      </c>
      <c r="H233" s="25">
        <f t="shared" si="12"/>
        <v>-20</v>
      </c>
      <c r="M233">
        <v>3</v>
      </c>
    </row>
    <row r="234" spans="1:13">
      <c r="A234" s="26" t="s">
        <v>471</v>
      </c>
      <c r="B234" s="26" t="s">
        <v>472</v>
      </c>
      <c r="C234" s="26" t="s">
        <v>138</v>
      </c>
      <c r="D234" s="23">
        <v>750</v>
      </c>
      <c r="E234" s="23">
        <v>600</v>
      </c>
      <c r="F234" s="23">
        <f t="shared" si="15"/>
        <v>600</v>
      </c>
      <c r="G234" s="24">
        <v>0.2</v>
      </c>
      <c r="H234" s="25">
        <f t="shared" si="12"/>
        <v>-20</v>
      </c>
      <c r="M234">
        <v>3</v>
      </c>
    </row>
    <row r="235" spans="1:13">
      <c r="A235" s="26" t="s">
        <v>473</v>
      </c>
      <c r="B235" s="26" t="s">
        <v>474</v>
      </c>
      <c r="C235" s="26" t="s">
        <v>138</v>
      </c>
      <c r="D235" s="23">
        <v>750</v>
      </c>
      <c r="E235" s="23">
        <v>600</v>
      </c>
      <c r="F235" s="23">
        <f t="shared" si="15"/>
        <v>600</v>
      </c>
      <c r="G235" s="24">
        <v>0.2</v>
      </c>
      <c r="H235" s="25">
        <f t="shared" si="12"/>
        <v>-20</v>
      </c>
      <c r="M235">
        <v>3</v>
      </c>
    </row>
    <row r="236" spans="1:13">
      <c r="A236" s="26" t="s">
        <v>475</v>
      </c>
      <c r="B236" s="26" t="s">
        <v>476</v>
      </c>
      <c r="C236" s="26" t="s">
        <v>138</v>
      </c>
      <c r="D236" s="23">
        <v>750</v>
      </c>
      <c r="E236" s="23">
        <v>600</v>
      </c>
      <c r="F236" s="23">
        <f t="shared" si="15"/>
        <v>600</v>
      </c>
      <c r="G236" s="24">
        <v>0.2</v>
      </c>
      <c r="H236" s="25">
        <f t="shared" si="12"/>
        <v>-20</v>
      </c>
      <c r="M236">
        <v>3</v>
      </c>
    </row>
    <row r="237" spans="1:13">
      <c r="A237" s="26" t="s">
        <v>477</v>
      </c>
      <c r="B237" s="26" t="s">
        <v>478</v>
      </c>
      <c r="C237" s="26" t="s">
        <v>138</v>
      </c>
      <c r="D237" s="23">
        <v>750</v>
      </c>
      <c r="E237" s="23">
        <v>600</v>
      </c>
      <c r="F237" s="23">
        <f t="shared" si="15"/>
        <v>600</v>
      </c>
      <c r="G237" s="24">
        <v>0.2</v>
      </c>
      <c r="H237" s="25">
        <f t="shared" si="12"/>
        <v>-20</v>
      </c>
      <c r="M237">
        <v>3</v>
      </c>
    </row>
    <row r="238" spans="1:13">
      <c r="A238" s="26" t="s">
        <v>479</v>
      </c>
      <c r="B238" s="26" t="s">
        <v>480</v>
      </c>
      <c r="C238" s="26" t="s">
        <v>138</v>
      </c>
      <c r="D238" s="23">
        <v>750</v>
      </c>
      <c r="E238" s="23">
        <v>600</v>
      </c>
      <c r="F238" s="23">
        <f t="shared" si="15"/>
        <v>600</v>
      </c>
      <c r="G238" s="24">
        <v>0.2</v>
      </c>
      <c r="H238" s="25">
        <f t="shared" si="12"/>
        <v>-20</v>
      </c>
      <c r="M238">
        <v>3</v>
      </c>
    </row>
    <row r="239" spans="1:13">
      <c r="A239" s="26" t="s">
        <v>481</v>
      </c>
      <c r="B239" s="26" t="s">
        <v>482</v>
      </c>
      <c r="C239" s="26" t="s">
        <v>138</v>
      </c>
      <c r="D239" s="23">
        <v>750</v>
      </c>
      <c r="E239" s="23">
        <v>600</v>
      </c>
      <c r="F239" s="23">
        <f t="shared" si="15"/>
        <v>600</v>
      </c>
      <c r="G239" s="24">
        <v>0.2</v>
      </c>
      <c r="H239" s="25">
        <f t="shared" si="12"/>
        <v>-20</v>
      </c>
      <c r="M239">
        <v>3</v>
      </c>
    </row>
    <row r="240" spans="1:13">
      <c r="A240" s="26" t="s">
        <v>483</v>
      </c>
      <c r="B240" s="26" t="s">
        <v>484</v>
      </c>
      <c r="C240" s="26" t="s">
        <v>138</v>
      </c>
      <c r="D240" s="23">
        <v>750</v>
      </c>
      <c r="E240" s="23">
        <v>600</v>
      </c>
      <c r="F240" s="23">
        <f t="shared" si="15"/>
        <v>600</v>
      </c>
      <c r="G240" s="24">
        <v>0.2</v>
      </c>
      <c r="H240" s="25">
        <f t="shared" si="12"/>
        <v>-20</v>
      </c>
      <c r="M240">
        <v>3</v>
      </c>
    </row>
    <row r="241" spans="1:13">
      <c r="A241" s="26" t="s">
        <v>485</v>
      </c>
      <c r="B241" s="26" t="s">
        <v>486</v>
      </c>
      <c r="C241" s="26" t="s">
        <v>138</v>
      </c>
      <c r="D241" s="23">
        <v>750</v>
      </c>
      <c r="E241" s="23">
        <v>600</v>
      </c>
      <c r="F241" s="23">
        <f t="shared" si="15"/>
        <v>600</v>
      </c>
      <c r="G241" s="24">
        <v>0.2</v>
      </c>
      <c r="H241" s="25">
        <f t="shared" si="12"/>
        <v>-20</v>
      </c>
      <c r="M241">
        <v>3</v>
      </c>
    </row>
    <row r="242" spans="1:13">
      <c r="A242" s="26" t="s">
        <v>487</v>
      </c>
      <c r="B242" s="26" t="s">
        <v>488</v>
      </c>
      <c r="C242" s="26" t="s">
        <v>138</v>
      </c>
      <c r="D242" s="23">
        <v>750</v>
      </c>
      <c r="E242" s="23">
        <v>600</v>
      </c>
      <c r="F242" s="23">
        <f t="shared" si="15"/>
        <v>600</v>
      </c>
      <c r="G242" s="24">
        <v>0.2</v>
      </c>
      <c r="H242" s="25">
        <f t="shared" si="12"/>
        <v>-20</v>
      </c>
      <c r="M242">
        <v>3</v>
      </c>
    </row>
    <row r="243" spans="1:13">
      <c r="A243" s="26" t="s">
        <v>489</v>
      </c>
      <c r="B243" s="26" t="s">
        <v>490</v>
      </c>
      <c r="C243" s="26" t="s">
        <v>138</v>
      </c>
      <c r="D243" s="23">
        <v>750</v>
      </c>
      <c r="E243" s="23">
        <v>600</v>
      </c>
      <c r="F243" s="23">
        <f t="shared" si="15"/>
        <v>600</v>
      </c>
      <c r="G243" s="24">
        <v>0.2</v>
      </c>
      <c r="H243" s="25">
        <f t="shared" si="12"/>
        <v>-20</v>
      </c>
      <c r="M243">
        <v>3</v>
      </c>
    </row>
    <row r="244" spans="1:13">
      <c r="A244" s="26" t="s">
        <v>491</v>
      </c>
      <c r="B244" s="26" t="s">
        <v>492</v>
      </c>
      <c r="C244" s="26" t="s">
        <v>138</v>
      </c>
      <c r="D244" s="23">
        <v>750</v>
      </c>
      <c r="E244" s="23">
        <v>600</v>
      </c>
      <c r="F244" s="23">
        <f t="shared" si="15"/>
        <v>600</v>
      </c>
      <c r="G244" s="24">
        <v>0.2</v>
      </c>
      <c r="H244" s="25">
        <f t="shared" si="12"/>
        <v>-20</v>
      </c>
      <c r="M244">
        <v>3</v>
      </c>
    </row>
    <row r="245" spans="1:13">
      <c r="A245" s="26" t="s">
        <v>493</v>
      </c>
      <c r="B245" s="26" t="s">
        <v>494</v>
      </c>
      <c r="C245" s="26" t="s">
        <v>138</v>
      </c>
      <c r="D245" s="23">
        <v>750</v>
      </c>
      <c r="E245" s="23">
        <v>600</v>
      </c>
      <c r="F245" s="23">
        <f t="shared" si="15"/>
        <v>600</v>
      </c>
      <c r="G245" s="24">
        <v>0.2</v>
      </c>
      <c r="H245" s="25">
        <f t="shared" si="12"/>
        <v>-20</v>
      </c>
      <c r="M245">
        <v>3</v>
      </c>
    </row>
    <row r="246" spans="1:13">
      <c r="A246" s="26" t="s">
        <v>495</v>
      </c>
      <c r="B246" s="26" t="s">
        <v>496</v>
      </c>
      <c r="C246" s="26" t="s">
        <v>138</v>
      </c>
      <c r="D246" s="23">
        <v>799</v>
      </c>
      <c r="E246" s="23">
        <v>640</v>
      </c>
      <c r="F246" s="23">
        <f t="shared" si="15"/>
        <v>639.2</v>
      </c>
      <c r="G246" s="24">
        <v>0.2</v>
      </c>
      <c r="H246" s="25">
        <f t="shared" si="12"/>
        <v>-19.8998748435544</v>
      </c>
      <c r="M246">
        <v>3</v>
      </c>
    </row>
    <row r="247" spans="1:13">
      <c r="A247" s="26" t="s">
        <v>497</v>
      </c>
      <c r="B247" s="26" t="s">
        <v>498</v>
      </c>
      <c r="C247" s="26" t="s">
        <v>138</v>
      </c>
      <c r="D247" s="23">
        <v>770</v>
      </c>
      <c r="E247" s="23">
        <v>620</v>
      </c>
      <c r="F247" s="23">
        <f t="shared" si="15"/>
        <v>616</v>
      </c>
      <c r="G247" s="24">
        <v>0.2</v>
      </c>
      <c r="H247" s="25">
        <f t="shared" si="12"/>
        <v>-19.4805194805195</v>
      </c>
      <c r="M247">
        <v>3</v>
      </c>
    </row>
    <row r="248" spans="1:13">
      <c r="A248" s="26" t="s">
        <v>499</v>
      </c>
      <c r="B248" s="26" t="s">
        <v>500</v>
      </c>
      <c r="C248" s="26" t="s">
        <v>138</v>
      </c>
      <c r="D248" s="23">
        <v>770</v>
      </c>
      <c r="E248" s="23">
        <v>620</v>
      </c>
      <c r="F248" s="23">
        <f t="shared" si="15"/>
        <v>616</v>
      </c>
      <c r="G248" s="24">
        <v>0.2</v>
      </c>
      <c r="H248" s="25">
        <f t="shared" si="12"/>
        <v>-19.4805194805195</v>
      </c>
      <c r="M248">
        <v>3</v>
      </c>
    </row>
    <row r="249" spans="1:13">
      <c r="A249" s="26" t="s">
        <v>501</v>
      </c>
      <c r="B249" s="26" t="s">
        <v>502</v>
      </c>
      <c r="C249" s="26" t="s">
        <v>138</v>
      </c>
      <c r="D249" s="23">
        <v>770</v>
      </c>
      <c r="E249" s="23">
        <v>620</v>
      </c>
      <c r="F249" s="23">
        <f t="shared" si="15"/>
        <v>616</v>
      </c>
      <c r="G249" s="24">
        <v>0.2</v>
      </c>
      <c r="H249" s="25">
        <f t="shared" si="12"/>
        <v>-19.4805194805195</v>
      </c>
      <c r="M249">
        <v>3</v>
      </c>
    </row>
    <row r="250" spans="1:13">
      <c r="A250" s="63"/>
      <c r="B250" s="64" t="s">
        <v>330</v>
      </c>
      <c r="C250" s="64"/>
      <c r="D250" s="65" t="s">
        <v>5</v>
      </c>
      <c r="E250" s="65"/>
      <c r="F250" s="65" t="s">
        <v>5</v>
      </c>
      <c r="G250" s="24"/>
      <c r="H250" s="31">
        <v>19.9</v>
      </c>
      <c r="M250">
        <v>3</v>
      </c>
    </row>
    <row r="251" spans="1:13">
      <c r="A251" s="26" t="s">
        <v>503</v>
      </c>
      <c r="B251" s="26" t="s">
        <v>504</v>
      </c>
      <c r="C251" s="26" t="s">
        <v>138</v>
      </c>
      <c r="D251" s="23">
        <v>789</v>
      </c>
      <c r="E251" s="23">
        <v>630</v>
      </c>
      <c r="F251" s="23">
        <f t="shared" ref="F251:F282" si="16">D251-D251*G251</f>
        <v>631.2</v>
      </c>
      <c r="G251" s="24">
        <v>0.2</v>
      </c>
      <c r="H251" s="25">
        <f t="shared" si="12"/>
        <v>-20.1520912547528</v>
      </c>
      <c r="M251">
        <v>3</v>
      </c>
    </row>
    <row r="252" spans="1:13">
      <c r="A252" s="26" t="s">
        <v>505</v>
      </c>
      <c r="B252" s="26" t="s">
        <v>506</v>
      </c>
      <c r="C252" s="26" t="s">
        <v>138</v>
      </c>
      <c r="D252" s="23">
        <v>789</v>
      </c>
      <c r="E252" s="23">
        <v>630</v>
      </c>
      <c r="F252" s="23">
        <f t="shared" si="16"/>
        <v>631.2</v>
      </c>
      <c r="G252" s="24">
        <v>0.2</v>
      </c>
      <c r="H252" s="25">
        <f t="shared" si="12"/>
        <v>-20.1520912547528</v>
      </c>
      <c r="M252">
        <v>3</v>
      </c>
    </row>
    <row r="253" spans="1:13">
      <c r="A253" s="26" t="s">
        <v>507</v>
      </c>
      <c r="B253" s="26" t="s">
        <v>508</v>
      </c>
      <c r="C253" s="26" t="s">
        <v>138</v>
      </c>
      <c r="D253" s="23">
        <v>789</v>
      </c>
      <c r="E253" s="23">
        <v>630</v>
      </c>
      <c r="F253" s="23">
        <f t="shared" si="16"/>
        <v>631.2</v>
      </c>
      <c r="G253" s="24">
        <v>0.2</v>
      </c>
      <c r="H253" s="25">
        <f t="shared" si="12"/>
        <v>-20.1520912547528</v>
      </c>
      <c r="M253">
        <v>3</v>
      </c>
    </row>
    <row r="254" spans="1:13">
      <c r="A254" s="26" t="s">
        <v>509</v>
      </c>
      <c r="B254" s="26" t="s">
        <v>510</v>
      </c>
      <c r="C254" s="26" t="s">
        <v>138</v>
      </c>
      <c r="D254" s="23">
        <v>789</v>
      </c>
      <c r="E254" s="23">
        <v>630</v>
      </c>
      <c r="F254" s="23">
        <f t="shared" si="16"/>
        <v>631.2</v>
      </c>
      <c r="G254" s="24">
        <v>0.2</v>
      </c>
      <c r="H254" s="25">
        <f t="shared" si="12"/>
        <v>-20.1520912547528</v>
      </c>
      <c r="M254">
        <v>3</v>
      </c>
    </row>
    <row r="255" spans="1:13">
      <c r="A255" s="26" t="s">
        <v>511</v>
      </c>
      <c r="B255" s="26" t="s">
        <v>512</v>
      </c>
      <c r="C255" s="26" t="s">
        <v>138</v>
      </c>
      <c r="D255" s="23">
        <v>789</v>
      </c>
      <c r="E255" s="23">
        <v>630</v>
      </c>
      <c r="F255" s="23">
        <f t="shared" si="16"/>
        <v>631.2</v>
      </c>
      <c r="G255" s="24">
        <v>0.2</v>
      </c>
      <c r="H255" s="25">
        <f t="shared" si="12"/>
        <v>-20.1520912547528</v>
      </c>
      <c r="M255">
        <v>3</v>
      </c>
    </row>
    <row r="256" spans="1:13">
      <c r="A256" s="26" t="s">
        <v>513</v>
      </c>
      <c r="B256" s="26" t="s">
        <v>514</v>
      </c>
      <c r="C256" s="26" t="s">
        <v>138</v>
      </c>
      <c r="D256" s="23">
        <v>789</v>
      </c>
      <c r="E256" s="23">
        <v>630</v>
      </c>
      <c r="F256" s="23">
        <f t="shared" si="16"/>
        <v>631.2</v>
      </c>
      <c r="G256" s="24">
        <v>0.2</v>
      </c>
      <c r="H256" s="25">
        <f t="shared" si="12"/>
        <v>-20.1520912547528</v>
      </c>
      <c r="M256">
        <v>3</v>
      </c>
    </row>
    <row r="257" spans="1:13">
      <c r="A257" s="26" t="s">
        <v>515</v>
      </c>
      <c r="B257" s="26" t="s">
        <v>516</v>
      </c>
      <c r="C257" s="26" t="s">
        <v>138</v>
      </c>
      <c r="D257" s="23">
        <v>789</v>
      </c>
      <c r="E257" s="23">
        <v>630</v>
      </c>
      <c r="F257" s="23">
        <f t="shared" si="16"/>
        <v>631.2</v>
      </c>
      <c r="G257" s="24">
        <v>0.2</v>
      </c>
      <c r="H257" s="25">
        <f t="shared" si="12"/>
        <v>-20.1520912547528</v>
      </c>
      <c r="M257">
        <v>3</v>
      </c>
    </row>
    <row r="258" spans="1:13">
      <c r="A258" s="26" t="s">
        <v>517</v>
      </c>
      <c r="B258" s="26" t="s">
        <v>518</v>
      </c>
      <c r="C258" s="26" t="s">
        <v>138</v>
      </c>
      <c r="D258" s="23">
        <v>789</v>
      </c>
      <c r="E258" s="23">
        <v>630</v>
      </c>
      <c r="F258" s="23">
        <f t="shared" si="16"/>
        <v>631.2</v>
      </c>
      <c r="G258" s="24">
        <v>0.2</v>
      </c>
      <c r="H258" s="25">
        <f t="shared" si="12"/>
        <v>-20.1520912547528</v>
      </c>
      <c r="M258">
        <v>3</v>
      </c>
    </row>
    <row r="259" spans="1:13">
      <c r="A259" s="26" t="s">
        <v>519</v>
      </c>
      <c r="B259" s="26" t="s">
        <v>520</v>
      </c>
      <c r="C259" s="26" t="s">
        <v>138</v>
      </c>
      <c r="D259" s="23">
        <v>750</v>
      </c>
      <c r="E259" s="23">
        <v>600</v>
      </c>
      <c r="F259" s="23">
        <f t="shared" si="16"/>
        <v>600</v>
      </c>
      <c r="G259" s="24">
        <v>0.2</v>
      </c>
      <c r="H259" s="25">
        <f t="shared" ref="H259:H294" si="17">(E259*100/D259)-100</f>
        <v>-20</v>
      </c>
      <c r="M259">
        <v>3</v>
      </c>
    </row>
    <row r="260" spans="1:13">
      <c r="A260" s="26" t="s">
        <v>521</v>
      </c>
      <c r="B260" s="26" t="s">
        <v>522</v>
      </c>
      <c r="C260" s="26" t="s">
        <v>138</v>
      </c>
      <c r="D260" s="23">
        <v>750</v>
      </c>
      <c r="E260" s="23">
        <v>600</v>
      </c>
      <c r="F260" s="23">
        <f t="shared" si="16"/>
        <v>600</v>
      </c>
      <c r="G260" s="24">
        <v>0.2</v>
      </c>
      <c r="H260" s="25">
        <f t="shared" si="17"/>
        <v>-20</v>
      </c>
      <c r="M260">
        <v>3</v>
      </c>
    </row>
    <row r="261" spans="1:13">
      <c r="A261" s="26" t="s">
        <v>523</v>
      </c>
      <c r="B261" s="26" t="s">
        <v>524</v>
      </c>
      <c r="C261" s="26" t="s">
        <v>138</v>
      </c>
      <c r="D261" s="23">
        <v>750</v>
      </c>
      <c r="E261" s="23">
        <v>600</v>
      </c>
      <c r="F261" s="23">
        <f t="shared" si="16"/>
        <v>600</v>
      </c>
      <c r="G261" s="24">
        <v>0.2</v>
      </c>
      <c r="H261" s="25">
        <f t="shared" si="17"/>
        <v>-20</v>
      </c>
      <c r="M261">
        <v>3</v>
      </c>
    </row>
    <row r="262" spans="1:13">
      <c r="A262" s="26" t="s">
        <v>525</v>
      </c>
      <c r="B262" s="26" t="s">
        <v>526</v>
      </c>
      <c r="C262" s="26" t="s">
        <v>138</v>
      </c>
      <c r="D262" s="23">
        <v>750</v>
      </c>
      <c r="E262" s="23">
        <v>600</v>
      </c>
      <c r="F262" s="23">
        <f t="shared" si="16"/>
        <v>600</v>
      </c>
      <c r="G262" s="24">
        <v>0.2</v>
      </c>
      <c r="H262" s="25">
        <f t="shared" si="17"/>
        <v>-20</v>
      </c>
      <c r="M262">
        <v>3</v>
      </c>
    </row>
    <row r="263" spans="1:13">
      <c r="A263" s="26" t="s">
        <v>527</v>
      </c>
      <c r="B263" s="26" t="s">
        <v>528</v>
      </c>
      <c r="C263" s="26" t="s">
        <v>138</v>
      </c>
      <c r="D263" s="23">
        <v>750</v>
      </c>
      <c r="E263" s="23">
        <v>600</v>
      </c>
      <c r="F263" s="23">
        <f t="shared" si="16"/>
        <v>600</v>
      </c>
      <c r="G263" s="24">
        <v>0.2</v>
      </c>
      <c r="H263" s="25">
        <f t="shared" si="17"/>
        <v>-20</v>
      </c>
      <c r="M263">
        <v>3</v>
      </c>
    </row>
    <row r="264" spans="1:13">
      <c r="A264" s="26" t="s">
        <v>529</v>
      </c>
      <c r="B264" s="26" t="s">
        <v>530</v>
      </c>
      <c r="C264" s="26" t="s">
        <v>138</v>
      </c>
      <c r="D264" s="23">
        <v>750</v>
      </c>
      <c r="E264" s="23">
        <v>600</v>
      </c>
      <c r="F264" s="23">
        <f t="shared" si="16"/>
        <v>600</v>
      </c>
      <c r="G264" s="24">
        <v>0.2</v>
      </c>
      <c r="H264" s="25">
        <f t="shared" si="17"/>
        <v>-20</v>
      </c>
      <c r="M264">
        <v>3</v>
      </c>
    </row>
    <row r="265" spans="1:13">
      <c r="A265" s="26" t="s">
        <v>531</v>
      </c>
      <c r="B265" s="26" t="s">
        <v>532</v>
      </c>
      <c r="C265" s="26" t="s">
        <v>138</v>
      </c>
      <c r="D265" s="23">
        <v>750</v>
      </c>
      <c r="E265" s="23">
        <v>600</v>
      </c>
      <c r="F265" s="23">
        <f t="shared" si="16"/>
        <v>600</v>
      </c>
      <c r="G265" s="24">
        <v>0.2</v>
      </c>
      <c r="H265" s="25">
        <f t="shared" si="17"/>
        <v>-20</v>
      </c>
      <c r="M265">
        <v>3</v>
      </c>
    </row>
    <row r="266" spans="1:13">
      <c r="A266" s="26" t="s">
        <v>533</v>
      </c>
      <c r="B266" s="26" t="s">
        <v>534</v>
      </c>
      <c r="C266" s="26" t="s">
        <v>138</v>
      </c>
      <c r="D266" s="23">
        <v>750</v>
      </c>
      <c r="E266" s="23">
        <v>600</v>
      </c>
      <c r="F266" s="23">
        <f t="shared" si="16"/>
        <v>600</v>
      </c>
      <c r="G266" s="24">
        <v>0.2</v>
      </c>
      <c r="H266" s="25">
        <f t="shared" si="17"/>
        <v>-20</v>
      </c>
      <c r="M266">
        <v>3</v>
      </c>
    </row>
    <row r="267" spans="1:13">
      <c r="A267" s="26" t="s">
        <v>535</v>
      </c>
      <c r="B267" s="26" t="s">
        <v>536</v>
      </c>
      <c r="C267" s="26" t="s">
        <v>138</v>
      </c>
      <c r="D267" s="23">
        <v>750</v>
      </c>
      <c r="E267" s="23">
        <v>600</v>
      </c>
      <c r="F267" s="23">
        <f t="shared" si="16"/>
        <v>600</v>
      </c>
      <c r="G267" s="24">
        <v>0.2</v>
      </c>
      <c r="H267" s="25">
        <f t="shared" si="17"/>
        <v>-20</v>
      </c>
      <c r="M267">
        <v>3</v>
      </c>
    </row>
    <row r="268" spans="1:13">
      <c r="A268" s="26" t="s">
        <v>537</v>
      </c>
      <c r="B268" s="26" t="s">
        <v>538</v>
      </c>
      <c r="C268" s="26" t="s">
        <v>138</v>
      </c>
      <c r="D268" s="23">
        <v>750</v>
      </c>
      <c r="E268" s="23">
        <v>600</v>
      </c>
      <c r="F268" s="23">
        <f t="shared" si="16"/>
        <v>600</v>
      </c>
      <c r="G268" s="24">
        <v>0.2</v>
      </c>
      <c r="H268" s="25">
        <f t="shared" si="17"/>
        <v>-20</v>
      </c>
      <c r="M268">
        <v>3</v>
      </c>
    </row>
    <row r="269" spans="1:13">
      <c r="A269" s="26" t="s">
        <v>539</v>
      </c>
      <c r="B269" s="26" t="s">
        <v>540</v>
      </c>
      <c r="C269" s="26" t="s">
        <v>138</v>
      </c>
      <c r="D269" s="23">
        <v>750</v>
      </c>
      <c r="E269" s="23">
        <v>600</v>
      </c>
      <c r="F269" s="23">
        <f t="shared" si="16"/>
        <v>600</v>
      </c>
      <c r="G269" s="24">
        <v>0.2</v>
      </c>
      <c r="H269" s="25">
        <f t="shared" si="17"/>
        <v>-20</v>
      </c>
      <c r="M269">
        <v>3</v>
      </c>
    </row>
    <row r="270" spans="1:13">
      <c r="A270" s="26" t="s">
        <v>541</v>
      </c>
      <c r="B270" s="26" t="s">
        <v>542</v>
      </c>
      <c r="C270" s="26" t="s">
        <v>138</v>
      </c>
      <c r="D270" s="23">
        <v>750</v>
      </c>
      <c r="E270" s="23">
        <v>600</v>
      </c>
      <c r="F270" s="23">
        <f t="shared" si="16"/>
        <v>600</v>
      </c>
      <c r="G270" s="24">
        <v>0.2</v>
      </c>
      <c r="H270" s="25">
        <f t="shared" si="17"/>
        <v>-20</v>
      </c>
      <c r="M270">
        <v>3</v>
      </c>
    </row>
    <row r="271" spans="1:13">
      <c r="A271" s="26" t="s">
        <v>543</v>
      </c>
      <c r="B271" s="26" t="s">
        <v>544</v>
      </c>
      <c r="C271" s="26" t="s">
        <v>138</v>
      </c>
      <c r="D271" s="23">
        <v>750</v>
      </c>
      <c r="E271" s="23">
        <v>600</v>
      </c>
      <c r="F271" s="23">
        <f t="shared" si="16"/>
        <v>600</v>
      </c>
      <c r="G271" s="24">
        <v>0.2</v>
      </c>
      <c r="H271" s="25">
        <f t="shared" si="17"/>
        <v>-20</v>
      </c>
      <c r="M271">
        <v>3</v>
      </c>
    </row>
    <row r="272" spans="1:13">
      <c r="A272" s="26" t="s">
        <v>545</v>
      </c>
      <c r="B272" s="26" t="s">
        <v>546</v>
      </c>
      <c r="C272" s="26" t="s">
        <v>138</v>
      </c>
      <c r="D272" s="23">
        <v>750</v>
      </c>
      <c r="E272" s="23">
        <v>600</v>
      </c>
      <c r="F272" s="23">
        <f t="shared" si="16"/>
        <v>600</v>
      </c>
      <c r="G272" s="24">
        <v>0.2</v>
      </c>
      <c r="H272" s="25">
        <f t="shared" si="17"/>
        <v>-20</v>
      </c>
      <c r="M272">
        <v>3</v>
      </c>
    </row>
    <row r="273" spans="1:13">
      <c r="A273" s="26" t="s">
        <v>547</v>
      </c>
      <c r="B273" s="26" t="s">
        <v>548</v>
      </c>
      <c r="C273" s="26" t="s">
        <v>138</v>
      </c>
      <c r="D273" s="23">
        <v>750</v>
      </c>
      <c r="E273" s="23">
        <v>600</v>
      </c>
      <c r="F273" s="23">
        <f t="shared" si="16"/>
        <v>600</v>
      </c>
      <c r="G273" s="24">
        <v>0.2</v>
      </c>
      <c r="H273" s="25">
        <f t="shared" si="17"/>
        <v>-20</v>
      </c>
      <c r="M273">
        <v>3</v>
      </c>
    </row>
    <row r="274" spans="1:13">
      <c r="A274" s="26" t="s">
        <v>549</v>
      </c>
      <c r="B274" s="26" t="s">
        <v>550</v>
      </c>
      <c r="C274" s="26" t="s">
        <v>138</v>
      </c>
      <c r="D274" s="23">
        <v>750</v>
      </c>
      <c r="E274" s="23">
        <v>600</v>
      </c>
      <c r="F274" s="23">
        <f t="shared" si="16"/>
        <v>600</v>
      </c>
      <c r="G274" s="24">
        <v>0.2</v>
      </c>
      <c r="H274" s="25">
        <f t="shared" si="17"/>
        <v>-20</v>
      </c>
      <c r="M274">
        <v>3</v>
      </c>
    </row>
    <row r="275" spans="1:13">
      <c r="A275" s="26" t="s">
        <v>551</v>
      </c>
      <c r="B275" s="26" t="s">
        <v>552</v>
      </c>
      <c r="C275" s="26" t="s">
        <v>138</v>
      </c>
      <c r="D275" s="23">
        <v>799</v>
      </c>
      <c r="E275" s="23">
        <v>640</v>
      </c>
      <c r="F275" s="23">
        <f t="shared" si="16"/>
        <v>639.2</v>
      </c>
      <c r="G275" s="24">
        <v>0.2</v>
      </c>
      <c r="H275" s="25">
        <f t="shared" si="17"/>
        <v>-19.8998748435544</v>
      </c>
      <c r="M275">
        <v>3</v>
      </c>
    </row>
    <row r="276" spans="1:13">
      <c r="A276" s="26" t="s">
        <v>553</v>
      </c>
      <c r="B276" s="26" t="s">
        <v>554</v>
      </c>
      <c r="C276" s="26" t="s">
        <v>138</v>
      </c>
      <c r="D276" s="23">
        <v>770</v>
      </c>
      <c r="E276" s="23">
        <v>620</v>
      </c>
      <c r="F276" s="23">
        <f t="shared" si="16"/>
        <v>616</v>
      </c>
      <c r="G276" s="24">
        <v>0.2</v>
      </c>
      <c r="H276" s="25">
        <f t="shared" si="17"/>
        <v>-19.4805194805195</v>
      </c>
      <c r="M276">
        <v>3</v>
      </c>
    </row>
    <row r="277" spans="1:13">
      <c r="A277" s="26" t="s">
        <v>555</v>
      </c>
      <c r="B277" s="26" t="s">
        <v>556</v>
      </c>
      <c r="C277" s="26" t="s">
        <v>138</v>
      </c>
      <c r="D277" s="23">
        <v>770</v>
      </c>
      <c r="E277" s="23">
        <v>620</v>
      </c>
      <c r="F277" s="23">
        <f t="shared" si="16"/>
        <v>616</v>
      </c>
      <c r="G277" s="24">
        <v>0.2</v>
      </c>
      <c r="H277" s="25">
        <f t="shared" si="17"/>
        <v>-19.4805194805195</v>
      </c>
      <c r="M277">
        <v>3</v>
      </c>
    </row>
    <row r="278" spans="1:13">
      <c r="A278" s="26" t="s">
        <v>557</v>
      </c>
      <c r="B278" s="26" t="s">
        <v>558</v>
      </c>
      <c r="C278" s="26" t="s">
        <v>138</v>
      </c>
      <c r="D278" s="23">
        <v>770</v>
      </c>
      <c r="E278" s="23">
        <v>620</v>
      </c>
      <c r="F278" s="23">
        <f t="shared" si="16"/>
        <v>616</v>
      </c>
      <c r="G278" s="24">
        <v>0.2</v>
      </c>
      <c r="H278" s="25">
        <f t="shared" si="17"/>
        <v>-19.4805194805195</v>
      </c>
      <c r="M278">
        <v>3</v>
      </c>
    </row>
    <row r="279" spans="1:13">
      <c r="A279" s="26" t="s">
        <v>559</v>
      </c>
      <c r="B279" s="26" t="s">
        <v>560</v>
      </c>
      <c r="C279" s="26" t="s">
        <v>138</v>
      </c>
      <c r="D279" s="23">
        <v>799</v>
      </c>
      <c r="E279" s="23">
        <v>640</v>
      </c>
      <c r="F279" s="23">
        <f t="shared" si="16"/>
        <v>639.2</v>
      </c>
      <c r="G279" s="24">
        <v>0.2</v>
      </c>
      <c r="H279" s="25">
        <f t="shared" si="17"/>
        <v>-19.8998748435544</v>
      </c>
      <c r="M279">
        <v>3</v>
      </c>
    </row>
    <row r="280" spans="1:13">
      <c r="A280" s="26" t="s">
        <v>561</v>
      </c>
      <c r="B280" s="26" t="s">
        <v>562</v>
      </c>
      <c r="C280" s="26" t="s">
        <v>138</v>
      </c>
      <c r="D280" s="23">
        <v>770</v>
      </c>
      <c r="E280" s="23">
        <v>620</v>
      </c>
      <c r="F280" s="23">
        <f t="shared" si="16"/>
        <v>616</v>
      </c>
      <c r="G280" s="24">
        <v>0.2</v>
      </c>
      <c r="H280" s="25">
        <f t="shared" si="17"/>
        <v>-19.4805194805195</v>
      </c>
      <c r="M280">
        <v>3</v>
      </c>
    </row>
    <row r="281" spans="1:13">
      <c r="A281" s="26" t="s">
        <v>563</v>
      </c>
      <c r="B281" s="26" t="s">
        <v>564</v>
      </c>
      <c r="C281" s="26" t="s">
        <v>138</v>
      </c>
      <c r="D281" s="23">
        <v>770</v>
      </c>
      <c r="E281" s="23">
        <v>620</v>
      </c>
      <c r="F281" s="23">
        <f t="shared" si="16"/>
        <v>616</v>
      </c>
      <c r="G281" s="24">
        <v>0.2</v>
      </c>
      <c r="H281" s="25">
        <f t="shared" si="17"/>
        <v>-19.4805194805195</v>
      </c>
      <c r="M281">
        <v>3</v>
      </c>
    </row>
    <row r="282" spans="1:13">
      <c r="A282" s="26" t="s">
        <v>565</v>
      </c>
      <c r="B282" s="26" t="s">
        <v>566</v>
      </c>
      <c r="C282" s="26" t="s">
        <v>138</v>
      </c>
      <c r="D282" s="23">
        <v>770</v>
      </c>
      <c r="E282" s="23">
        <v>620</v>
      </c>
      <c r="F282" s="23">
        <f t="shared" si="16"/>
        <v>616</v>
      </c>
      <c r="G282" s="24">
        <v>0.2</v>
      </c>
      <c r="H282" s="25">
        <f t="shared" si="17"/>
        <v>-19.4805194805195</v>
      </c>
      <c r="M282">
        <v>3</v>
      </c>
    </row>
    <row r="283" spans="1:13">
      <c r="A283" s="63"/>
      <c r="B283" s="64" t="s">
        <v>391</v>
      </c>
      <c r="C283" s="64"/>
      <c r="D283" s="65" t="s">
        <v>5</v>
      </c>
      <c r="E283" s="65"/>
      <c r="F283" s="65" t="s">
        <v>5</v>
      </c>
      <c r="G283" s="24">
        <v>0.2</v>
      </c>
      <c r="H283" s="31">
        <v>19.6</v>
      </c>
      <c r="M283">
        <v>3</v>
      </c>
    </row>
    <row r="284" spans="1:13">
      <c r="A284" s="26" t="s">
        <v>567</v>
      </c>
      <c r="B284" s="26" t="s">
        <v>568</v>
      </c>
      <c r="C284" s="26" t="s">
        <v>138</v>
      </c>
      <c r="D284" s="23">
        <v>799</v>
      </c>
      <c r="E284" s="23">
        <v>640</v>
      </c>
      <c r="F284" s="23">
        <f t="shared" ref="F284:F286" si="18">D284-D284*G284</f>
        <v>639.2</v>
      </c>
      <c r="G284" s="24">
        <v>0.2</v>
      </c>
      <c r="H284" s="25">
        <f t="shared" si="17"/>
        <v>-19.8998748435544</v>
      </c>
      <c r="M284">
        <v>3</v>
      </c>
    </row>
    <row r="285" spans="1:13">
      <c r="A285" s="26" t="s">
        <v>569</v>
      </c>
      <c r="B285" s="26" t="s">
        <v>570</v>
      </c>
      <c r="C285" s="26" t="s">
        <v>138</v>
      </c>
      <c r="D285" s="23">
        <v>770</v>
      </c>
      <c r="E285" s="23">
        <v>620</v>
      </c>
      <c r="F285" s="23">
        <f t="shared" si="18"/>
        <v>616</v>
      </c>
      <c r="G285" s="24">
        <v>0.2</v>
      </c>
      <c r="H285" s="25">
        <f t="shared" si="17"/>
        <v>-19.4805194805195</v>
      </c>
      <c r="M285">
        <v>3</v>
      </c>
    </row>
    <row r="286" spans="1:13">
      <c r="A286" s="26" t="s">
        <v>571</v>
      </c>
      <c r="B286" s="26" t="s">
        <v>572</v>
      </c>
      <c r="C286" s="26" t="s">
        <v>138</v>
      </c>
      <c r="D286" s="23">
        <v>770</v>
      </c>
      <c r="E286" s="23">
        <v>620</v>
      </c>
      <c r="F286" s="23">
        <f t="shared" si="18"/>
        <v>616</v>
      </c>
      <c r="G286" s="24">
        <v>0.2</v>
      </c>
      <c r="H286" s="25">
        <f t="shared" si="17"/>
        <v>-19.4805194805195</v>
      </c>
      <c r="M286">
        <v>3</v>
      </c>
    </row>
    <row r="287" spans="1:8">
      <c r="A287" s="66"/>
      <c r="B287" s="67" t="s">
        <v>573</v>
      </c>
      <c r="C287" s="67"/>
      <c r="D287" s="68" t="s">
        <v>5</v>
      </c>
      <c r="E287" s="68"/>
      <c r="F287" s="68" t="s">
        <v>5</v>
      </c>
      <c r="G287" s="24">
        <v>0.2</v>
      </c>
      <c r="H287" s="31">
        <v>20</v>
      </c>
    </row>
    <row r="288" spans="1:13">
      <c r="A288" s="26" t="s">
        <v>574</v>
      </c>
      <c r="B288" s="26" t="s">
        <v>575</v>
      </c>
      <c r="C288" s="26" t="s">
        <v>138</v>
      </c>
      <c r="D288" s="23">
        <v>600</v>
      </c>
      <c r="E288" s="23">
        <v>480</v>
      </c>
      <c r="F288" s="23">
        <f t="shared" ref="F288:F294" si="19">D288-D288*G288</f>
        <v>480</v>
      </c>
      <c r="G288" s="24">
        <v>0.2</v>
      </c>
      <c r="H288" s="25">
        <f t="shared" si="17"/>
        <v>-20</v>
      </c>
      <c r="M288">
        <v>2</v>
      </c>
    </row>
    <row r="289" spans="1:13">
      <c r="A289" s="26" t="s">
        <v>576</v>
      </c>
      <c r="B289" s="26" t="s">
        <v>577</v>
      </c>
      <c r="C289" s="26" t="s">
        <v>138</v>
      </c>
      <c r="D289" s="23">
        <v>600</v>
      </c>
      <c r="E289" s="23">
        <v>480</v>
      </c>
      <c r="F289" s="23">
        <f t="shared" si="19"/>
        <v>480</v>
      </c>
      <c r="G289" s="24">
        <v>0.2</v>
      </c>
      <c r="H289" s="25">
        <f t="shared" si="17"/>
        <v>-20</v>
      </c>
      <c r="M289">
        <v>2</v>
      </c>
    </row>
    <row r="290" spans="1:13">
      <c r="A290" s="26" t="s">
        <v>578</v>
      </c>
      <c r="B290" s="26" t="s">
        <v>579</v>
      </c>
      <c r="C290" s="26" t="s">
        <v>138</v>
      </c>
      <c r="D290" s="23">
        <v>600</v>
      </c>
      <c r="E290" s="23">
        <v>480</v>
      </c>
      <c r="F290" s="23">
        <f t="shared" si="19"/>
        <v>480</v>
      </c>
      <c r="G290" s="24">
        <v>0.2</v>
      </c>
      <c r="H290" s="25">
        <f t="shared" si="17"/>
        <v>-20</v>
      </c>
      <c r="M290">
        <v>2</v>
      </c>
    </row>
    <row r="291" spans="1:13">
      <c r="A291" s="26" t="s">
        <v>580</v>
      </c>
      <c r="B291" s="26" t="s">
        <v>581</v>
      </c>
      <c r="C291" s="26" t="s">
        <v>138</v>
      </c>
      <c r="D291" s="23">
        <v>600</v>
      </c>
      <c r="E291" s="23">
        <v>480</v>
      </c>
      <c r="F291" s="23">
        <f t="shared" si="19"/>
        <v>480</v>
      </c>
      <c r="G291" s="24">
        <v>0.2</v>
      </c>
      <c r="H291" s="25">
        <f t="shared" si="17"/>
        <v>-20</v>
      </c>
      <c r="M291">
        <v>2</v>
      </c>
    </row>
    <row r="292" spans="1:13">
      <c r="A292" s="26" t="s">
        <v>582</v>
      </c>
      <c r="B292" s="26" t="s">
        <v>583</v>
      </c>
      <c r="C292" s="26" t="s">
        <v>138</v>
      </c>
      <c r="D292" s="23">
        <v>600</v>
      </c>
      <c r="E292" s="23">
        <v>480</v>
      </c>
      <c r="F292" s="23">
        <f t="shared" si="19"/>
        <v>480</v>
      </c>
      <c r="G292" s="24">
        <v>0.2</v>
      </c>
      <c r="H292" s="25">
        <f t="shared" si="17"/>
        <v>-20</v>
      </c>
      <c r="M292">
        <v>2</v>
      </c>
    </row>
    <row r="293" spans="1:13">
      <c r="A293" s="26" t="s">
        <v>584</v>
      </c>
      <c r="B293" s="26" t="s">
        <v>585</v>
      </c>
      <c r="C293" s="26" t="s">
        <v>138</v>
      </c>
      <c r="D293" s="23">
        <v>600</v>
      </c>
      <c r="E293" s="23">
        <v>480</v>
      </c>
      <c r="F293" s="23">
        <f t="shared" si="19"/>
        <v>480</v>
      </c>
      <c r="G293" s="24">
        <v>0.2</v>
      </c>
      <c r="H293" s="25">
        <f t="shared" si="17"/>
        <v>-20</v>
      </c>
      <c r="M293">
        <v>2</v>
      </c>
    </row>
    <row r="294" spans="1:13">
      <c r="A294" s="26" t="s">
        <v>586</v>
      </c>
      <c r="B294" s="26" t="s">
        <v>587</v>
      </c>
      <c r="C294" s="26" t="s">
        <v>138</v>
      </c>
      <c r="D294" s="23">
        <v>600</v>
      </c>
      <c r="E294" s="23">
        <v>480</v>
      </c>
      <c r="F294" s="23">
        <f t="shared" si="19"/>
        <v>480</v>
      </c>
      <c r="G294" s="24">
        <v>0.2</v>
      </c>
      <c r="H294" s="25">
        <f t="shared" si="17"/>
        <v>-20</v>
      </c>
      <c r="M294">
        <v>2</v>
      </c>
    </row>
  </sheetData>
  <conditionalFormatting sqref="E2">
    <cfRule type="expression" dxfId="0" priority="358">
      <formula>IF(AND(VLOOKUP(#REF!,#REF!,2,TRUE)=0,#REF!&lt;&gt;" ",#REF!=0),1)</formula>
    </cfRule>
  </conditionalFormatting>
  <conditionalFormatting sqref="G2;F3:G294">
    <cfRule type="expression" dxfId="0" priority="359">
      <formula>IF(AND(VLOOKUP(#REF!,#REF!,2,TRUE)=1,D2&lt;&gt;" ",#REF!=0),1)</formula>
    </cfRule>
  </conditionalFormatting>
  <conditionalFormatting sqref="D3:E294">
    <cfRule type="expression" dxfId="0" priority="350">
      <formula>IF(AND(VLOOKUP(#REF!,#REF!,2,TRUE)=0,F3&lt;&gt;" ",#REF!=0),1)</formula>
    </cfRule>
  </conditionalFormatting>
  <pageMargins left="0.25" right="0.25" top="0.75" bottom="0.75" header="0.3" footer="0.3"/>
  <pageSetup paperSize="9" scale="4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411"/>
  <sheetViews>
    <sheetView topLeftCell="AS1" workbookViewId="0">
      <selection activeCell="A1" sqref="A$1:AR$1048576"/>
    </sheetView>
  </sheetViews>
  <sheetFormatPr defaultColWidth="9" defaultRowHeight="15"/>
  <cols>
    <col min="1" max="1" width="6.28571428571429" hidden="1" customWidth="1"/>
    <col min="2" max="2" width="10.2857142857143" hidden="1" customWidth="1"/>
    <col min="3" max="3" width="39.8571428571429" hidden="1" customWidth="1"/>
    <col min="4" max="5" width="17.1428571428571" hidden="1" customWidth="1"/>
    <col min="6" max="6" width="14.4285714285714" hidden="1" customWidth="1"/>
    <col min="7" max="7" width="9" hidden="1" customWidth="1"/>
    <col min="8" max="8" width="7.28571428571429" hidden="1" customWidth="1"/>
    <col min="9" max="9" width="33.1428571428571" hidden="1" customWidth="1"/>
    <col min="10" max="11" width="19.8571428571429" hidden="1" customWidth="1"/>
    <col min="12" max="13" width="13.7142857142857" hidden="1" customWidth="1"/>
    <col min="14" max="14" width="19" hidden="1" customWidth="1"/>
    <col min="15" max="15" width="10.8571428571429" hidden="1" customWidth="1"/>
    <col min="16" max="16" width="12.7142857142857" hidden="1" customWidth="1"/>
    <col min="17" max="17" width="16.7142857142857" hidden="1" customWidth="1"/>
    <col min="18" max="23" width="12.4285714285714" hidden="1" customWidth="1"/>
    <col min="24" max="25" width="17.2857142857143" hidden="1" customWidth="1"/>
    <col min="26" max="33" width="9" hidden="1" customWidth="1"/>
    <col min="34" max="34" width="11.5714285714286" hidden="1" customWidth="1"/>
    <col min="35" max="35" width="15.5714285714286" hidden="1" customWidth="1"/>
    <col min="36" max="36" width="21.4285714285714" hidden="1" customWidth="1"/>
    <col min="37" max="37" width="18.2857142857143" hidden="1" customWidth="1"/>
    <col min="38" max="43" width="9" hidden="1" customWidth="1"/>
    <col min="44" max="44" width="15.1428571428571" hidden="1" customWidth="1"/>
  </cols>
  <sheetData>
    <row r="1" ht="33.75" spans="1:44">
      <c r="A1" s="1" t="s">
        <v>588</v>
      </c>
      <c r="B1" s="1" t="s">
        <v>0</v>
      </c>
      <c r="C1" s="1" t="s">
        <v>1</v>
      </c>
      <c r="D1" s="1" t="s">
        <v>589</v>
      </c>
      <c r="E1" s="1" t="s">
        <v>590</v>
      </c>
      <c r="F1" s="1" t="s">
        <v>591</v>
      </c>
      <c r="G1" s="1" t="s">
        <v>592</v>
      </c>
      <c r="H1" s="2" t="s">
        <v>593</v>
      </c>
      <c r="I1" s="1" t="s">
        <v>594</v>
      </c>
      <c r="J1" s="1" t="s">
        <v>595</v>
      </c>
      <c r="K1" s="1" t="s">
        <v>596</v>
      </c>
      <c r="L1" s="2" t="s">
        <v>597</v>
      </c>
      <c r="M1" s="2" t="s">
        <v>598</v>
      </c>
      <c r="N1" s="1" t="s">
        <v>599</v>
      </c>
      <c r="O1" s="1" t="s">
        <v>600</v>
      </c>
      <c r="P1" s="1" t="s">
        <v>601</v>
      </c>
      <c r="Q1" s="1" t="s">
        <v>602</v>
      </c>
      <c r="R1" s="1" t="s">
        <v>603</v>
      </c>
      <c r="S1" s="1" t="s">
        <v>604</v>
      </c>
      <c r="T1" s="1" t="s">
        <v>605</v>
      </c>
      <c r="U1" s="1" t="s">
        <v>606</v>
      </c>
      <c r="V1" s="1" t="s">
        <v>607</v>
      </c>
      <c r="W1" s="1" t="s">
        <v>608</v>
      </c>
      <c r="X1" s="1" t="s">
        <v>609</v>
      </c>
      <c r="Y1" s="1" t="s">
        <v>610</v>
      </c>
      <c r="Z1" s="2" t="s">
        <v>611</v>
      </c>
      <c r="AA1" s="2" t="s">
        <v>612</v>
      </c>
      <c r="AB1" s="2" t="s">
        <v>613</v>
      </c>
      <c r="AC1" s="2" t="s">
        <v>614</v>
      </c>
      <c r="AD1" s="2" t="s">
        <v>2</v>
      </c>
      <c r="AE1" s="2" t="s">
        <v>615</v>
      </c>
      <c r="AF1" s="2" t="s">
        <v>616</v>
      </c>
      <c r="AG1" s="4" t="s">
        <v>617</v>
      </c>
      <c r="AH1" s="4" t="s">
        <v>618</v>
      </c>
      <c r="AI1" s="1" t="s">
        <v>619</v>
      </c>
      <c r="AJ1" s="1" t="s">
        <v>620</v>
      </c>
      <c r="AK1" s="1" t="s">
        <v>621</v>
      </c>
      <c r="AL1" s="1" t="s">
        <v>622</v>
      </c>
      <c r="AM1" s="1" t="s">
        <v>623</v>
      </c>
      <c r="AN1" s="2" t="s">
        <v>624</v>
      </c>
      <c r="AO1" s="2" t="s">
        <v>625</v>
      </c>
      <c r="AP1" s="2" t="s">
        <v>626</v>
      </c>
      <c r="AQ1" s="2" t="s">
        <v>627</v>
      </c>
      <c r="AR1" s="1" t="s">
        <v>628</v>
      </c>
    </row>
    <row r="2" spans="1:44">
      <c r="A2" s="3"/>
      <c r="B2" s="3" t="s">
        <v>629</v>
      </c>
      <c r="C2" s="3" t="s">
        <v>630</v>
      </c>
      <c r="D2" s="3" t="s">
        <v>631</v>
      </c>
      <c r="E2" s="3" t="s">
        <v>632</v>
      </c>
      <c r="F2" s="3" t="s">
        <v>633</v>
      </c>
      <c r="G2" s="3"/>
      <c r="H2" s="3" t="e">
        <f>VLOOKUP(B2,'Бланк заказа'!A$4:D$294,4,FALSE)</f>
        <v>#N/A</v>
      </c>
      <c r="I2" s="3" t="s">
        <v>634</v>
      </c>
      <c r="J2" s="3" t="s">
        <v>635</v>
      </c>
      <c r="K2" s="3" t="s">
        <v>636</v>
      </c>
      <c r="L2" s="3" t="s">
        <v>637</v>
      </c>
      <c r="M2" s="3" t="s">
        <v>638</v>
      </c>
      <c r="N2" s="3" t="s">
        <v>639</v>
      </c>
      <c r="O2" s="3" t="s">
        <v>640</v>
      </c>
      <c r="P2" s="3" t="s">
        <v>641</v>
      </c>
      <c r="Q2" s="3"/>
      <c r="R2" s="3" t="s">
        <v>642</v>
      </c>
      <c r="S2" s="3" t="s">
        <v>643</v>
      </c>
      <c r="T2" s="3" t="s">
        <v>643</v>
      </c>
      <c r="U2" s="3"/>
      <c r="V2" s="3" t="s">
        <v>644</v>
      </c>
      <c r="W2" s="3" t="s">
        <v>645</v>
      </c>
      <c r="X2" s="3" t="s">
        <v>646</v>
      </c>
      <c r="Y2" s="3" t="s">
        <v>647</v>
      </c>
      <c r="Z2" s="3">
        <v>15</v>
      </c>
      <c r="AA2" s="3">
        <v>7.5</v>
      </c>
      <c r="AB2" s="3">
        <v>2</v>
      </c>
      <c r="AC2" s="3">
        <v>40.5</v>
      </c>
      <c r="AD2" s="3" t="s">
        <v>648</v>
      </c>
      <c r="AE2" s="3">
        <v>4</v>
      </c>
      <c r="AF2" s="3">
        <v>20</v>
      </c>
      <c r="AG2" s="3">
        <v>0.2</v>
      </c>
      <c r="AH2" s="3">
        <v>23.95</v>
      </c>
      <c r="AI2" s="3"/>
      <c r="AJ2" s="3"/>
      <c r="AK2" s="3"/>
      <c r="AL2" s="3"/>
      <c r="AM2" s="5"/>
      <c r="AN2" s="3"/>
      <c r="AO2" s="3"/>
      <c r="AP2" s="3"/>
      <c r="AQ2" s="3"/>
      <c r="AR2" s="3"/>
    </row>
    <row r="3" spans="1:44">
      <c r="A3" s="3"/>
      <c r="B3" s="3" t="s">
        <v>649</v>
      </c>
      <c r="C3" s="3" t="s">
        <v>650</v>
      </c>
      <c r="D3" s="3" t="s">
        <v>631</v>
      </c>
      <c r="E3" s="3" t="s">
        <v>632</v>
      </c>
      <c r="F3" s="3" t="s">
        <v>651</v>
      </c>
      <c r="G3" s="3"/>
      <c r="H3" s="3" t="e">
        <f>VLOOKUP(B3,'Бланк заказа'!A$4:D$294,4,FALSE)</f>
        <v>#N/A</v>
      </c>
      <c r="I3" s="3" t="s">
        <v>652</v>
      </c>
      <c r="J3" s="3" t="s">
        <v>635</v>
      </c>
      <c r="K3" s="3" t="s">
        <v>636</v>
      </c>
      <c r="L3" s="3" t="s">
        <v>637</v>
      </c>
      <c r="M3" s="3" t="s">
        <v>638</v>
      </c>
      <c r="N3" s="3" t="s">
        <v>653</v>
      </c>
      <c r="O3" s="3" t="s">
        <v>640</v>
      </c>
      <c r="P3" s="3" t="s">
        <v>641</v>
      </c>
      <c r="Q3" s="3"/>
      <c r="R3" s="3" t="s">
        <v>654</v>
      </c>
      <c r="S3" s="3" t="s">
        <v>655</v>
      </c>
      <c r="T3" s="3" t="s">
        <v>655</v>
      </c>
      <c r="U3" s="3"/>
      <c r="V3" s="3" t="s">
        <v>644</v>
      </c>
      <c r="W3" s="3" t="s">
        <v>645</v>
      </c>
      <c r="X3" s="3" t="s">
        <v>656</v>
      </c>
      <c r="Y3" s="3" t="s">
        <v>657</v>
      </c>
      <c r="Z3" s="3">
        <v>15</v>
      </c>
      <c r="AA3" s="3">
        <v>7.5</v>
      </c>
      <c r="AB3" s="3">
        <v>2</v>
      </c>
      <c r="AC3" s="3">
        <v>40.5</v>
      </c>
      <c r="AD3" s="3" t="s">
        <v>648</v>
      </c>
      <c r="AE3" s="3">
        <v>4</v>
      </c>
      <c r="AF3" s="3">
        <v>20</v>
      </c>
      <c r="AG3" s="3">
        <v>0.2</v>
      </c>
      <c r="AH3" s="3">
        <v>24.45</v>
      </c>
      <c r="AI3" s="3"/>
      <c r="AJ3" s="3"/>
      <c r="AK3" s="3"/>
      <c r="AL3" s="3"/>
      <c r="AM3" s="5"/>
      <c r="AN3" s="3"/>
      <c r="AO3" s="3"/>
      <c r="AP3" s="3"/>
      <c r="AQ3" s="3"/>
      <c r="AR3" s="3"/>
    </row>
    <row r="4" spans="1:44">
      <c r="A4" s="3"/>
      <c r="B4" s="3" t="s">
        <v>658</v>
      </c>
      <c r="C4" s="3" t="s">
        <v>659</v>
      </c>
      <c r="D4" s="3" t="s">
        <v>631</v>
      </c>
      <c r="E4" s="3" t="s">
        <v>632</v>
      </c>
      <c r="F4" s="3" t="s">
        <v>660</v>
      </c>
      <c r="G4" s="3"/>
      <c r="H4" s="3" t="e">
        <f>VLOOKUP(B4,'Бланк заказа'!A$4:D$294,4,FALSE)</f>
        <v>#N/A</v>
      </c>
      <c r="I4" s="3" t="s">
        <v>661</v>
      </c>
      <c r="J4" s="3" t="s">
        <v>662</v>
      </c>
      <c r="K4" s="3"/>
      <c r="L4" s="3"/>
      <c r="M4" s="3" t="s">
        <v>638</v>
      </c>
      <c r="N4" s="3" t="s">
        <v>663</v>
      </c>
      <c r="O4" s="3" t="s">
        <v>664</v>
      </c>
      <c r="P4" s="3" t="s">
        <v>641</v>
      </c>
      <c r="Q4" s="3"/>
      <c r="R4" s="3" t="s">
        <v>665</v>
      </c>
      <c r="S4" s="3" t="s">
        <v>666</v>
      </c>
      <c r="T4" s="3" t="s">
        <v>666</v>
      </c>
      <c r="U4" s="3"/>
      <c r="V4" s="3" t="s">
        <v>644</v>
      </c>
      <c r="W4" s="3" t="s">
        <v>645</v>
      </c>
      <c r="X4" s="3" t="s">
        <v>667</v>
      </c>
      <c r="Y4" s="3" t="s">
        <v>668</v>
      </c>
      <c r="Z4" s="3">
        <v>14.9</v>
      </c>
      <c r="AA4" s="3">
        <v>9.7</v>
      </c>
      <c r="AB4" s="3">
        <v>4</v>
      </c>
      <c r="AC4" s="3">
        <v>42.6</v>
      </c>
      <c r="AD4" s="3" t="s">
        <v>669</v>
      </c>
      <c r="AE4" s="3"/>
      <c r="AF4" s="3"/>
      <c r="AG4" s="3"/>
      <c r="AH4" s="3"/>
      <c r="AI4" s="3"/>
      <c r="AJ4" s="3"/>
      <c r="AK4" s="3"/>
      <c r="AL4" s="3"/>
      <c r="AM4" s="5"/>
      <c r="AN4" s="3"/>
      <c r="AO4" s="3"/>
      <c r="AP4" s="3"/>
      <c r="AQ4" s="3"/>
      <c r="AR4" s="3"/>
    </row>
    <row r="5" spans="1:44">
      <c r="A5" s="3"/>
      <c r="B5" s="3" t="s">
        <v>670</v>
      </c>
      <c r="C5" s="3" t="s">
        <v>671</v>
      </c>
      <c r="D5" s="3" t="s">
        <v>631</v>
      </c>
      <c r="E5" s="3" t="s">
        <v>632</v>
      </c>
      <c r="F5" s="3" t="s">
        <v>672</v>
      </c>
      <c r="G5" s="3"/>
      <c r="H5" s="3" t="e">
        <f>VLOOKUP(B5,'Бланк заказа'!A$4:D$294,4,FALSE)</f>
        <v>#N/A</v>
      </c>
      <c r="I5" s="3" t="s">
        <v>673</v>
      </c>
      <c r="J5" s="3" t="s">
        <v>674</v>
      </c>
      <c r="K5" s="3"/>
      <c r="L5" s="3" t="s">
        <v>675</v>
      </c>
      <c r="M5" s="3" t="s">
        <v>675</v>
      </c>
      <c r="N5" s="3" t="s">
        <v>676</v>
      </c>
      <c r="O5" s="3" t="s">
        <v>640</v>
      </c>
      <c r="P5" s="3" t="s">
        <v>641</v>
      </c>
      <c r="Q5" s="3"/>
      <c r="R5" s="3" t="s">
        <v>677</v>
      </c>
      <c r="S5" s="3" t="s">
        <v>678</v>
      </c>
      <c r="T5" s="3" t="s">
        <v>678</v>
      </c>
      <c r="U5" s="3"/>
      <c r="V5" s="3" t="s">
        <v>644</v>
      </c>
      <c r="W5" s="3" t="s">
        <v>645</v>
      </c>
      <c r="X5" s="3" t="s">
        <v>679</v>
      </c>
      <c r="Y5" s="3" t="s">
        <v>680</v>
      </c>
      <c r="Z5" s="3">
        <v>14.9</v>
      </c>
      <c r="AA5" s="3">
        <v>10.1</v>
      </c>
      <c r="AB5" s="3">
        <v>1.5</v>
      </c>
      <c r="AC5" s="3">
        <v>24</v>
      </c>
      <c r="AD5" s="3" t="s">
        <v>681</v>
      </c>
      <c r="AE5" s="3"/>
      <c r="AF5" s="3"/>
      <c r="AG5" s="3"/>
      <c r="AH5" s="3"/>
      <c r="AI5" s="3"/>
      <c r="AJ5" s="3"/>
      <c r="AK5" s="3"/>
      <c r="AL5" s="3"/>
      <c r="AM5" s="5"/>
      <c r="AN5" s="3"/>
      <c r="AO5" s="3"/>
      <c r="AP5" s="3"/>
      <c r="AQ5" s="3"/>
      <c r="AR5" s="3"/>
    </row>
    <row r="6" spans="1:44">
      <c r="A6" s="3"/>
      <c r="B6" s="3" t="s">
        <v>682</v>
      </c>
      <c r="C6" s="3" t="s">
        <v>683</v>
      </c>
      <c r="D6" s="3" t="s">
        <v>631</v>
      </c>
      <c r="E6" s="3" t="s">
        <v>684</v>
      </c>
      <c r="F6" s="3" t="s">
        <v>685</v>
      </c>
      <c r="G6" s="3"/>
      <c r="H6" s="3" t="e">
        <f>VLOOKUP(B6,'Бланк заказа'!A$4:D$294,4,FALSE)</f>
        <v>#N/A</v>
      </c>
      <c r="I6" s="3" t="s">
        <v>686</v>
      </c>
      <c r="J6" s="3" t="s">
        <v>687</v>
      </c>
      <c r="K6" s="3" t="s">
        <v>688</v>
      </c>
      <c r="L6" s="3" t="s">
        <v>637</v>
      </c>
      <c r="M6" s="3" t="s">
        <v>689</v>
      </c>
      <c r="N6" s="3" t="s">
        <v>690</v>
      </c>
      <c r="O6" s="3" t="s">
        <v>664</v>
      </c>
      <c r="P6" s="3" t="s">
        <v>641</v>
      </c>
      <c r="Q6" s="3"/>
      <c r="R6" s="3" t="s">
        <v>691</v>
      </c>
      <c r="S6" s="3" t="s">
        <v>692</v>
      </c>
      <c r="T6" s="3" t="s">
        <v>692</v>
      </c>
      <c r="U6" s="3"/>
      <c r="V6" s="3"/>
      <c r="W6" s="3" t="s">
        <v>693</v>
      </c>
      <c r="X6" s="3" t="s">
        <v>694</v>
      </c>
      <c r="Y6" s="3" t="s">
        <v>695</v>
      </c>
      <c r="Z6" s="3">
        <v>14.2</v>
      </c>
      <c r="AA6" s="3">
        <v>6</v>
      </c>
      <c r="AB6" s="3">
        <v>2.5</v>
      </c>
      <c r="AC6" s="3">
        <v>33.6</v>
      </c>
      <c r="AD6" s="3" t="s">
        <v>648</v>
      </c>
      <c r="AE6" s="3">
        <v>7</v>
      </c>
      <c r="AF6" s="3">
        <v>34</v>
      </c>
      <c r="AG6" s="3">
        <v>0.205882352941176</v>
      </c>
      <c r="AH6" s="3">
        <v>11</v>
      </c>
      <c r="AI6" s="3" t="s">
        <v>696</v>
      </c>
      <c r="AJ6" s="3" t="s">
        <v>697</v>
      </c>
      <c r="AK6" s="3"/>
      <c r="AL6" s="3"/>
      <c r="AM6" s="5"/>
      <c r="AN6" s="3"/>
      <c r="AO6" s="3"/>
      <c r="AP6" s="3"/>
      <c r="AQ6" s="3"/>
      <c r="AR6" s="3"/>
    </row>
    <row r="7" spans="1:44">
      <c r="A7" s="3"/>
      <c r="B7" s="3" t="s">
        <v>698</v>
      </c>
      <c r="C7" s="3" t="s">
        <v>699</v>
      </c>
      <c r="D7" s="3" t="s">
        <v>631</v>
      </c>
      <c r="E7" s="3" t="s">
        <v>684</v>
      </c>
      <c r="F7" s="3" t="s">
        <v>700</v>
      </c>
      <c r="G7" s="3"/>
      <c r="H7" s="3" t="e">
        <f>VLOOKUP(B7,'Бланк заказа'!A$4:D$294,4,FALSE)</f>
        <v>#N/A</v>
      </c>
      <c r="I7" s="3" t="s">
        <v>686</v>
      </c>
      <c r="J7" s="3" t="s">
        <v>687</v>
      </c>
      <c r="K7" s="3" t="s">
        <v>688</v>
      </c>
      <c r="L7" s="3" t="s">
        <v>637</v>
      </c>
      <c r="M7" s="3" t="s">
        <v>689</v>
      </c>
      <c r="N7" s="3" t="s">
        <v>690</v>
      </c>
      <c r="O7" s="3" t="s">
        <v>664</v>
      </c>
      <c r="P7" s="3" t="s">
        <v>641</v>
      </c>
      <c r="Q7" s="3"/>
      <c r="R7" s="3" t="s">
        <v>701</v>
      </c>
      <c r="S7" s="3" t="s">
        <v>702</v>
      </c>
      <c r="T7" s="3" t="s">
        <v>702</v>
      </c>
      <c r="U7" s="3"/>
      <c r="V7" s="3"/>
      <c r="W7" s="3" t="s">
        <v>693</v>
      </c>
      <c r="X7" s="3" t="s">
        <v>694</v>
      </c>
      <c r="Y7" s="3" t="s">
        <v>703</v>
      </c>
      <c r="Z7" s="3">
        <v>14.2</v>
      </c>
      <c r="AA7" s="3">
        <v>6</v>
      </c>
      <c r="AB7" s="3">
        <v>2.5</v>
      </c>
      <c r="AC7" s="3">
        <v>33.6</v>
      </c>
      <c r="AD7" s="3" t="s">
        <v>648</v>
      </c>
      <c r="AE7" s="3">
        <v>7</v>
      </c>
      <c r="AF7" s="3">
        <v>34</v>
      </c>
      <c r="AG7" s="3">
        <v>0.205882352941176</v>
      </c>
      <c r="AH7" s="3">
        <v>11</v>
      </c>
      <c r="AI7" s="3" t="s">
        <v>704</v>
      </c>
      <c r="AJ7" s="3" t="s">
        <v>705</v>
      </c>
      <c r="AK7" s="3"/>
      <c r="AL7" s="3"/>
      <c r="AM7" s="5"/>
      <c r="AN7" s="3"/>
      <c r="AO7" s="3"/>
      <c r="AP7" s="3"/>
      <c r="AQ7" s="3"/>
      <c r="AR7" s="3"/>
    </row>
    <row r="8" spans="1:44">
      <c r="A8" s="3"/>
      <c r="B8" s="3" t="s">
        <v>706</v>
      </c>
      <c r="C8" s="3" t="s">
        <v>707</v>
      </c>
      <c r="D8" s="3" t="s">
        <v>631</v>
      </c>
      <c r="E8" s="3" t="s">
        <v>684</v>
      </c>
      <c r="F8" s="3" t="s">
        <v>708</v>
      </c>
      <c r="G8" s="3"/>
      <c r="H8" s="3" t="e">
        <f>VLOOKUP(B8,'Бланк заказа'!A$4:D$294,4,FALSE)</f>
        <v>#N/A</v>
      </c>
      <c r="I8" s="3" t="s">
        <v>686</v>
      </c>
      <c r="J8" s="3" t="s">
        <v>687</v>
      </c>
      <c r="K8" s="3" t="s">
        <v>688</v>
      </c>
      <c r="L8" s="3" t="s">
        <v>637</v>
      </c>
      <c r="M8" s="3" t="s">
        <v>689</v>
      </c>
      <c r="N8" s="3" t="s">
        <v>690</v>
      </c>
      <c r="O8" s="3" t="s">
        <v>664</v>
      </c>
      <c r="P8" s="3" t="s">
        <v>641</v>
      </c>
      <c r="Q8" s="3"/>
      <c r="R8" s="3" t="s">
        <v>709</v>
      </c>
      <c r="S8" s="3" t="s">
        <v>710</v>
      </c>
      <c r="T8" s="3" t="s">
        <v>710</v>
      </c>
      <c r="U8" s="3"/>
      <c r="V8" s="3"/>
      <c r="W8" s="3" t="s">
        <v>693</v>
      </c>
      <c r="X8" s="3" t="s">
        <v>694</v>
      </c>
      <c r="Y8" s="3" t="s">
        <v>711</v>
      </c>
      <c r="Z8" s="3">
        <v>14.2</v>
      </c>
      <c r="AA8" s="3">
        <v>6</v>
      </c>
      <c r="AB8" s="3">
        <v>2.5</v>
      </c>
      <c r="AC8" s="3">
        <v>33.6</v>
      </c>
      <c r="AD8" s="3" t="s">
        <v>648</v>
      </c>
      <c r="AE8" s="3">
        <v>7</v>
      </c>
      <c r="AF8" s="3">
        <v>34</v>
      </c>
      <c r="AG8" s="3">
        <v>0.205882352941176</v>
      </c>
      <c r="AH8" s="3">
        <v>11</v>
      </c>
      <c r="AI8" s="3" t="s">
        <v>712</v>
      </c>
      <c r="AJ8" s="3" t="s">
        <v>705</v>
      </c>
      <c r="AK8" s="3"/>
      <c r="AL8" s="3"/>
      <c r="AM8" s="5"/>
      <c r="AN8" s="3"/>
      <c r="AO8" s="3"/>
      <c r="AP8" s="3"/>
      <c r="AQ8" s="3"/>
      <c r="AR8" s="3"/>
    </row>
    <row r="9" spans="1:44">
      <c r="A9" s="3"/>
      <c r="B9" s="3" t="s">
        <v>713</v>
      </c>
      <c r="C9" s="3" t="s">
        <v>714</v>
      </c>
      <c r="D9" s="3" t="s">
        <v>631</v>
      </c>
      <c r="E9" s="3" t="s">
        <v>684</v>
      </c>
      <c r="F9" s="3" t="s">
        <v>715</v>
      </c>
      <c r="G9" s="3"/>
      <c r="H9" s="3" t="e">
        <f>VLOOKUP(B9,'Бланк заказа'!A$4:D$294,4,FALSE)</f>
        <v>#N/A</v>
      </c>
      <c r="I9" s="3" t="s">
        <v>686</v>
      </c>
      <c r="J9" s="3" t="s">
        <v>687</v>
      </c>
      <c r="K9" s="3" t="s">
        <v>688</v>
      </c>
      <c r="L9" s="3" t="s">
        <v>637</v>
      </c>
      <c r="M9" s="3" t="s">
        <v>689</v>
      </c>
      <c r="N9" s="3" t="s">
        <v>690</v>
      </c>
      <c r="O9" s="3" t="s">
        <v>664</v>
      </c>
      <c r="P9" s="3" t="s">
        <v>641</v>
      </c>
      <c r="Q9" s="3"/>
      <c r="R9" s="3" t="s">
        <v>716</v>
      </c>
      <c r="S9" s="3" t="s">
        <v>717</v>
      </c>
      <c r="T9" s="3" t="s">
        <v>717</v>
      </c>
      <c r="U9" s="3"/>
      <c r="V9" s="3"/>
      <c r="W9" s="3" t="s">
        <v>693</v>
      </c>
      <c r="X9" s="3" t="s">
        <v>694</v>
      </c>
      <c r="Y9" s="3" t="s">
        <v>718</v>
      </c>
      <c r="Z9" s="3">
        <v>14.2</v>
      </c>
      <c r="AA9" s="3">
        <v>6</v>
      </c>
      <c r="AB9" s="3">
        <v>2.5</v>
      </c>
      <c r="AC9" s="3">
        <v>33.6</v>
      </c>
      <c r="AD9" s="3" t="s">
        <v>648</v>
      </c>
      <c r="AE9" s="3">
        <v>7</v>
      </c>
      <c r="AF9" s="3">
        <v>34</v>
      </c>
      <c r="AG9" s="3">
        <v>0.205882352941176</v>
      </c>
      <c r="AH9" s="3">
        <v>11</v>
      </c>
      <c r="AI9" s="3" t="s">
        <v>719</v>
      </c>
      <c r="AJ9" s="3" t="s">
        <v>705</v>
      </c>
      <c r="AK9" s="3"/>
      <c r="AL9" s="3"/>
      <c r="AM9" s="5"/>
      <c r="AN9" s="3"/>
      <c r="AO9" s="3"/>
      <c r="AP9" s="3"/>
      <c r="AQ9" s="3"/>
      <c r="AR9" s="3"/>
    </row>
    <row r="10" spans="1:44">
      <c r="A10" s="3"/>
      <c r="B10" s="3" t="s">
        <v>720</v>
      </c>
      <c r="C10" s="3" t="s">
        <v>721</v>
      </c>
      <c r="D10" s="3" t="s">
        <v>631</v>
      </c>
      <c r="E10" s="3" t="s">
        <v>684</v>
      </c>
      <c r="F10" s="3" t="s">
        <v>722</v>
      </c>
      <c r="G10" s="3"/>
      <c r="H10" s="3" t="e">
        <f>VLOOKUP(B10,'Бланк заказа'!A$4:D$294,4,FALSE)</f>
        <v>#N/A</v>
      </c>
      <c r="I10" s="3" t="s">
        <v>686</v>
      </c>
      <c r="J10" s="3" t="s">
        <v>687</v>
      </c>
      <c r="K10" s="3" t="s">
        <v>688</v>
      </c>
      <c r="L10" s="3" t="s">
        <v>637</v>
      </c>
      <c r="M10" s="3" t="s">
        <v>689</v>
      </c>
      <c r="N10" s="3" t="s">
        <v>690</v>
      </c>
      <c r="O10" s="3" t="s">
        <v>664</v>
      </c>
      <c r="P10" s="3" t="s">
        <v>641</v>
      </c>
      <c r="Q10" s="3"/>
      <c r="R10" s="3" t="s">
        <v>723</v>
      </c>
      <c r="S10" s="3" t="s">
        <v>724</v>
      </c>
      <c r="T10" s="3" t="s">
        <v>724</v>
      </c>
      <c r="U10" s="3"/>
      <c r="V10" s="3"/>
      <c r="W10" s="3" t="s">
        <v>693</v>
      </c>
      <c r="X10" s="3" t="s">
        <v>694</v>
      </c>
      <c r="Y10" s="3" t="s">
        <v>725</v>
      </c>
      <c r="Z10" s="3">
        <v>14.2</v>
      </c>
      <c r="AA10" s="3">
        <v>6</v>
      </c>
      <c r="AB10" s="3">
        <v>2.5</v>
      </c>
      <c r="AC10" s="3">
        <v>33.6</v>
      </c>
      <c r="AD10" s="3" t="s">
        <v>648</v>
      </c>
      <c r="AE10" s="3">
        <v>7</v>
      </c>
      <c r="AF10" s="3">
        <v>34</v>
      </c>
      <c r="AG10" s="3">
        <v>0.205882352941176</v>
      </c>
      <c r="AH10" s="3">
        <v>11</v>
      </c>
      <c r="AI10" s="3" t="s">
        <v>726</v>
      </c>
      <c r="AJ10" s="3" t="s">
        <v>705</v>
      </c>
      <c r="AK10" s="3"/>
      <c r="AL10" s="3"/>
      <c r="AM10" s="5"/>
      <c r="AN10" s="3"/>
      <c r="AO10" s="3"/>
      <c r="AP10" s="3"/>
      <c r="AQ10" s="3"/>
      <c r="AR10" s="3"/>
    </row>
    <row r="11" spans="1:44">
      <c r="A11" s="3"/>
      <c r="B11" s="3" t="s">
        <v>727</v>
      </c>
      <c r="C11" s="3" t="s">
        <v>728</v>
      </c>
      <c r="D11" s="3" t="s">
        <v>631</v>
      </c>
      <c r="E11" s="3" t="s">
        <v>684</v>
      </c>
      <c r="F11" s="3" t="s">
        <v>729</v>
      </c>
      <c r="G11" s="3"/>
      <c r="H11" s="3" t="e">
        <f>VLOOKUP(B11,'Бланк заказа'!A$4:D$294,4,FALSE)</f>
        <v>#N/A</v>
      </c>
      <c r="I11" s="3" t="s">
        <v>686</v>
      </c>
      <c r="J11" s="3" t="s">
        <v>687</v>
      </c>
      <c r="K11" s="3" t="s">
        <v>688</v>
      </c>
      <c r="L11" s="3" t="s">
        <v>637</v>
      </c>
      <c r="M11" s="3" t="s">
        <v>689</v>
      </c>
      <c r="N11" s="3" t="s">
        <v>690</v>
      </c>
      <c r="O11" s="3" t="s">
        <v>664</v>
      </c>
      <c r="P11" s="3" t="s">
        <v>641</v>
      </c>
      <c r="Q11" s="3"/>
      <c r="R11" s="3" t="s">
        <v>730</v>
      </c>
      <c r="S11" s="3" t="s">
        <v>731</v>
      </c>
      <c r="T11" s="3" t="s">
        <v>731</v>
      </c>
      <c r="U11" s="3"/>
      <c r="V11" s="3"/>
      <c r="W11" s="3" t="s">
        <v>693</v>
      </c>
      <c r="X11" s="3" t="s">
        <v>694</v>
      </c>
      <c r="Y11" s="3" t="s">
        <v>732</v>
      </c>
      <c r="Z11" s="3">
        <v>14.2</v>
      </c>
      <c r="AA11" s="3">
        <v>6</v>
      </c>
      <c r="AB11" s="3">
        <v>2.5</v>
      </c>
      <c r="AC11" s="3">
        <v>33.6</v>
      </c>
      <c r="AD11" s="3" t="s">
        <v>648</v>
      </c>
      <c r="AE11" s="3">
        <v>7</v>
      </c>
      <c r="AF11" s="3">
        <v>34</v>
      </c>
      <c r="AG11" s="3">
        <v>0.205882352941176</v>
      </c>
      <c r="AH11" s="3">
        <v>11</v>
      </c>
      <c r="AI11" s="3" t="s">
        <v>733</v>
      </c>
      <c r="AJ11" s="3" t="s">
        <v>705</v>
      </c>
      <c r="AK11" s="3"/>
      <c r="AL11" s="3"/>
      <c r="AM11" s="5"/>
      <c r="AN11" s="3"/>
      <c r="AO11" s="3"/>
      <c r="AP11" s="3"/>
      <c r="AQ11" s="3"/>
      <c r="AR11" s="3"/>
    </row>
    <row r="12" spans="1:44">
      <c r="A12" s="3"/>
      <c r="B12" s="3" t="s">
        <v>734</v>
      </c>
      <c r="C12" s="3" t="s">
        <v>735</v>
      </c>
      <c r="D12" s="3" t="s">
        <v>631</v>
      </c>
      <c r="E12" s="3" t="s">
        <v>684</v>
      </c>
      <c r="F12" s="3" t="s">
        <v>736</v>
      </c>
      <c r="G12" s="3"/>
      <c r="H12" s="3" t="e">
        <f>VLOOKUP(B12,'Бланк заказа'!A$4:D$294,4,FALSE)</f>
        <v>#N/A</v>
      </c>
      <c r="I12" s="3" t="s">
        <v>737</v>
      </c>
      <c r="J12" s="3" t="s">
        <v>687</v>
      </c>
      <c r="K12" s="3" t="s">
        <v>688</v>
      </c>
      <c r="L12" s="3" t="s">
        <v>637</v>
      </c>
      <c r="M12" s="3" t="s">
        <v>689</v>
      </c>
      <c r="N12" s="3" t="s">
        <v>738</v>
      </c>
      <c r="O12" s="3" t="s">
        <v>664</v>
      </c>
      <c r="P12" s="3" t="s">
        <v>641</v>
      </c>
      <c r="Q12" s="3"/>
      <c r="R12" s="3" t="s">
        <v>739</v>
      </c>
      <c r="S12" s="3" t="s">
        <v>740</v>
      </c>
      <c r="T12" s="3" t="s">
        <v>741</v>
      </c>
      <c r="U12" s="3"/>
      <c r="V12" s="3"/>
      <c r="W12" s="3" t="s">
        <v>693</v>
      </c>
      <c r="X12" s="3" t="s">
        <v>742</v>
      </c>
      <c r="Y12" s="3" t="s">
        <v>743</v>
      </c>
      <c r="Z12" s="3">
        <v>10.7</v>
      </c>
      <c r="AA12" s="3">
        <v>2.5</v>
      </c>
      <c r="AB12" s="3">
        <v>2.5</v>
      </c>
      <c r="AC12" s="3">
        <v>25.1</v>
      </c>
      <c r="AD12" s="3" t="s">
        <v>744</v>
      </c>
      <c r="AE12" s="3">
        <v>15</v>
      </c>
      <c r="AF12" s="3">
        <v>30</v>
      </c>
      <c r="AG12" s="3">
        <v>0.5</v>
      </c>
      <c r="AH12" s="3">
        <v>12.4666666666667</v>
      </c>
      <c r="AI12" s="3" t="s">
        <v>696</v>
      </c>
      <c r="AJ12" s="3" t="s">
        <v>745</v>
      </c>
      <c r="AK12" s="3"/>
      <c r="AL12" s="3"/>
      <c r="AM12" s="5"/>
      <c r="AN12" s="3"/>
      <c r="AO12" s="3"/>
      <c r="AP12" s="3"/>
      <c r="AQ12" s="3"/>
      <c r="AR12" s="3"/>
    </row>
    <row r="13" spans="1:44">
      <c r="A13" s="3"/>
      <c r="B13" s="3" t="s">
        <v>746</v>
      </c>
      <c r="C13" s="3" t="s">
        <v>747</v>
      </c>
      <c r="D13" s="3" t="s">
        <v>631</v>
      </c>
      <c r="E13" s="3" t="s">
        <v>684</v>
      </c>
      <c r="F13" s="3" t="s">
        <v>748</v>
      </c>
      <c r="G13" s="3"/>
      <c r="H13" s="3" t="e">
        <f>VLOOKUP(B13,'Бланк заказа'!A$4:D$294,4,FALSE)</f>
        <v>#N/A</v>
      </c>
      <c r="I13" s="3" t="s">
        <v>737</v>
      </c>
      <c r="J13" s="3" t="s">
        <v>687</v>
      </c>
      <c r="K13" s="3" t="s">
        <v>688</v>
      </c>
      <c r="L13" s="3" t="s">
        <v>637</v>
      </c>
      <c r="M13" s="3" t="s">
        <v>689</v>
      </c>
      <c r="N13" s="3" t="s">
        <v>749</v>
      </c>
      <c r="O13" s="3" t="s">
        <v>664</v>
      </c>
      <c r="P13" s="3" t="s">
        <v>641</v>
      </c>
      <c r="Q13" s="3"/>
      <c r="R13" s="3" t="s">
        <v>750</v>
      </c>
      <c r="S13" s="3" t="s">
        <v>751</v>
      </c>
      <c r="T13" s="3" t="s">
        <v>741</v>
      </c>
      <c r="U13" s="3"/>
      <c r="V13" s="3"/>
      <c r="W13" s="3" t="s">
        <v>693</v>
      </c>
      <c r="X13" s="3" t="s">
        <v>742</v>
      </c>
      <c r="Y13" s="3" t="s">
        <v>752</v>
      </c>
      <c r="Z13" s="3">
        <v>10.7</v>
      </c>
      <c r="AA13" s="3">
        <v>2.5</v>
      </c>
      <c r="AB13" s="3">
        <v>2.5</v>
      </c>
      <c r="AC13" s="3">
        <v>25.1</v>
      </c>
      <c r="AD13" s="3" t="s">
        <v>744</v>
      </c>
      <c r="AE13" s="3">
        <v>15</v>
      </c>
      <c r="AF13" s="3">
        <v>30</v>
      </c>
      <c r="AG13" s="3">
        <v>0.5</v>
      </c>
      <c r="AH13" s="3">
        <v>12.4666666666667</v>
      </c>
      <c r="AI13" s="3" t="s">
        <v>704</v>
      </c>
      <c r="AJ13" s="3" t="s">
        <v>745</v>
      </c>
      <c r="AK13" s="3"/>
      <c r="AL13" s="3"/>
      <c r="AM13" s="5"/>
      <c r="AN13" s="3"/>
      <c r="AO13" s="3"/>
      <c r="AP13" s="3"/>
      <c r="AQ13" s="3"/>
      <c r="AR13" s="3"/>
    </row>
    <row r="14" spans="1:44">
      <c r="A14" s="3"/>
      <c r="B14" s="3" t="s">
        <v>753</v>
      </c>
      <c r="C14" s="3" t="s">
        <v>754</v>
      </c>
      <c r="D14" s="3" t="s">
        <v>631</v>
      </c>
      <c r="E14" s="3" t="s">
        <v>684</v>
      </c>
      <c r="F14" s="3" t="s">
        <v>755</v>
      </c>
      <c r="G14" s="3"/>
      <c r="H14" s="3" t="e">
        <f>VLOOKUP(B14,'Бланк заказа'!A$4:D$294,4,FALSE)</f>
        <v>#N/A</v>
      </c>
      <c r="I14" s="3" t="s">
        <v>737</v>
      </c>
      <c r="J14" s="3" t="s">
        <v>687</v>
      </c>
      <c r="K14" s="3" t="s">
        <v>688</v>
      </c>
      <c r="L14" s="3" t="s">
        <v>637</v>
      </c>
      <c r="M14" s="3" t="s">
        <v>689</v>
      </c>
      <c r="N14" s="3" t="s">
        <v>756</v>
      </c>
      <c r="O14" s="3" t="s">
        <v>664</v>
      </c>
      <c r="P14" s="3" t="s">
        <v>641</v>
      </c>
      <c r="Q14" s="3"/>
      <c r="R14" s="3" t="s">
        <v>757</v>
      </c>
      <c r="S14" s="3" t="s">
        <v>758</v>
      </c>
      <c r="T14" s="3" t="s">
        <v>741</v>
      </c>
      <c r="U14" s="3"/>
      <c r="V14" s="3"/>
      <c r="W14" s="3" t="s">
        <v>693</v>
      </c>
      <c r="X14" s="3" t="s">
        <v>742</v>
      </c>
      <c r="Y14" s="3" t="s">
        <v>759</v>
      </c>
      <c r="Z14" s="3">
        <v>10.7</v>
      </c>
      <c r="AA14" s="3">
        <v>2.5</v>
      </c>
      <c r="AB14" s="3">
        <v>2.5</v>
      </c>
      <c r="AC14" s="3">
        <v>25.1</v>
      </c>
      <c r="AD14" s="3" t="s">
        <v>744</v>
      </c>
      <c r="AE14" s="3">
        <v>15</v>
      </c>
      <c r="AF14" s="3">
        <v>30</v>
      </c>
      <c r="AG14" s="3">
        <v>0.5</v>
      </c>
      <c r="AH14" s="3">
        <v>12.4666666666667</v>
      </c>
      <c r="AI14" s="3" t="s">
        <v>760</v>
      </c>
      <c r="AJ14" s="3" t="s">
        <v>745</v>
      </c>
      <c r="AK14" s="3"/>
      <c r="AL14" s="3"/>
      <c r="AM14" s="5"/>
      <c r="AN14" s="3"/>
      <c r="AO14" s="3"/>
      <c r="AP14" s="3"/>
      <c r="AQ14" s="3"/>
      <c r="AR14" s="3"/>
    </row>
    <row r="15" spans="1:44">
      <c r="A15" s="3"/>
      <c r="B15" s="3" t="s">
        <v>761</v>
      </c>
      <c r="C15" s="3" t="s">
        <v>762</v>
      </c>
      <c r="D15" s="3" t="s">
        <v>631</v>
      </c>
      <c r="E15" s="3" t="s">
        <v>684</v>
      </c>
      <c r="F15" s="3" t="s">
        <v>763</v>
      </c>
      <c r="G15" s="3"/>
      <c r="H15" s="3" t="e">
        <f>VLOOKUP(B15,'Бланк заказа'!A$4:D$294,4,FALSE)</f>
        <v>#N/A</v>
      </c>
      <c r="I15" s="3" t="s">
        <v>737</v>
      </c>
      <c r="J15" s="3" t="s">
        <v>687</v>
      </c>
      <c r="K15" s="3" t="s">
        <v>688</v>
      </c>
      <c r="L15" s="3" t="s">
        <v>637</v>
      </c>
      <c r="M15" s="3" t="s">
        <v>689</v>
      </c>
      <c r="N15" s="3" t="s">
        <v>764</v>
      </c>
      <c r="O15" s="3" t="s">
        <v>664</v>
      </c>
      <c r="P15" s="3" t="s">
        <v>641</v>
      </c>
      <c r="Q15" s="3"/>
      <c r="R15" s="3" t="s">
        <v>765</v>
      </c>
      <c r="S15" s="3" t="s">
        <v>766</v>
      </c>
      <c r="T15" s="3" t="s">
        <v>741</v>
      </c>
      <c r="U15" s="3"/>
      <c r="V15" s="3"/>
      <c r="W15" s="3" t="s">
        <v>693</v>
      </c>
      <c r="X15" s="3" t="s">
        <v>742</v>
      </c>
      <c r="Y15" s="3" t="s">
        <v>767</v>
      </c>
      <c r="Z15" s="3">
        <v>10.7</v>
      </c>
      <c r="AA15" s="3">
        <v>2.5</v>
      </c>
      <c r="AB15" s="3">
        <v>2.5</v>
      </c>
      <c r="AC15" s="3">
        <v>25.1</v>
      </c>
      <c r="AD15" s="3" t="s">
        <v>744</v>
      </c>
      <c r="AE15" s="3">
        <v>15</v>
      </c>
      <c r="AF15" s="3">
        <v>30</v>
      </c>
      <c r="AG15" s="3">
        <v>0.5</v>
      </c>
      <c r="AH15" s="3">
        <v>12.4666666666667</v>
      </c>
      <c r="AI15" s="3" t="s">
        <v>712</v>
      </c>
      <c r="AJ15" s="3" t="s">
        <v>745</v>
      </c>
      <c r="AK15" s="3"/>
      <c r="AL15" s="3"/>
      <c r="AM15" s="5"/>
      <c r="AN15" s="3"/>
      <c r="AO15" s="3"/>
      <c r="AP15" s="3"/>
      <c r="AQ15" s="3"/>
      <c r="AR15" s="3"/>
    </row>
    <row r="16" spans="1:44">
      <c r="A16" s="3"/>
      <c r="B16" s="3" t="s">
        <v>768</v>
      </c>
      <c r="C16" s="3" t="s">
        <v>769</v>
      </c>
      <c r="D16" s="3" t="s">
        <v>631</v>
      </c>
      <c r="E16" s="3" t="s">
        <v>684</v>
      </c>
      <c r="F16" s="3" t="s">
        <v>770</v>
      </c>
      <c r="G16" s="3"/>
      <c r="H16" s="3" t="e">
        <f>VLOOKUP(B16,'Бланк заказа'!A$4:D$294,4,FALSE)</f>
        <v>#N/A</v>
      </c>
      <c r="I16" s="3" t="s">
        <v>737</v>
      </c>
      <c r="J16" s="3" t="s">
        <v>687</v>
      </c>
      <c r="K16" s="3" t="s">
        <v>688</v>
      </c>
      <c r="L16" s="3" t="s">
        <v>637</v>
      </c>
      <c r="M16" s="3" t="s">
        <v>689</v>
      </c>
      <c r="N16" s="3" t="s">
        <v>771</v>
      </c>
      <c r="O16" s="3" t="s">
        <v>664</v>
      </c>
      <c r="P16" s="3" t="s">
        <v>641</v>
      </c>
      <c r="Q16" s="3"/>
      <c r="R16" s="3" t="s">
        <v>772</v>
      </c>
      <c r="S16" s="3" t="s">
        <v>773</v>
      </c>
      <c r="T16" s="3" t="s">
        <v>741</v>
      </c>
      <c r="U16" s="3"/>
      <c r="V16" s="3"/>
      <c r="W16" s="3" t="s">
        <v>693</v>
      </c>
      <c r="X16" s="3" t="s">
        <v>742</v>
      </c>
      <c r="Y16" s="3" t="s">
        <v>774</v>
      </c>
      <c r="Z16" s="3">
        <v>10.7</v>
      </c>
      <c r="AA16" s="3">
        <v>2.5</v>
      </c>
      <c r="AB16" s="3">
        <v>2.5</v>
      </c>
      <c r="AC16" s="3">
        <v>25.1</v>
      </c>
      <c r="AD16" s="3" t="s">
        <v>744</v>
      </c>
      <c r="AE16" s="3">
        <v>15</v>
      </c>
      <c r="AF16" s="3">
        <v>30</v>
      </c>
      <c r="AG16" s="3">
        <v>0.5</v>
      </c>
      <c r="AH16" s="3">
        <v>12.4666666666667</v>
      </c>
      <c r="AI16" s="3" t="s">
        <v>719</v>
      </c>
      <c r="AJ16" s="3" t="s">
        <v>745</v>
      </c>
      <c r="AK16" s="3"/>
      <c r="AL16" s="3"/>
      <c r="AM16" s="5"/>
      <c r="AN16" s="3"/>
      <c r="AO16" s="3"/>
      <c r="AP16" s="3"/>
      <c r="AQ16" s="3"/>
      <c r="AR16" s="3"/>
    </row>
    <row r="17" spans="1:44">
      <c r="A17" s="3"/>
      <c r="B17" s="3" t="s">
        <v>775</v>
      </c>
      <c r="C17" s="3" t="s">
        <v>776</v>
      </c>
      <c r="D17" s="3" t="s">
        <v>631</v>
      </c>
      <c r="E17" s="3" t="s">
        <v>684</v>
      </c>
      <c r="F17" s="3" t="s">
        <v>777</v>
      </c>
      <c r="G17" s="3"/>
      <c r="H17" s="3" t="e">
        <f>VLOOKUP(B17,'Бланк заказа'!A$4:D$294,4,FALSE)</f>
        <v>#N/A</v>
      </c>
      <c r="I17" s="3" t="s">
        <v>737</v>
      </c>
      <c r="J17" s="3" t="s">
        <v>687</v>
      </c>
      <c r="K17" s="3" t="s">
        <v>688</v>
      </c>
      <c r="L17" s="3" t="s">
        <v>637</v>
      </c>
      <c r="M17" s="3" t="s">
        <v>689</v>
      </c>
      <c r="N17" s="3" t="s">
        <v>778</v>
      </c>
      <c r="O17" s="3" t="s">
        <v>664</v>
      </c>
      <c r="P17" s="3" t="s">
        <v>641</v>
      </c>
      <c r="Q17" s="3"/>
      <c r="R17" s="3" t="s">
        <v>779</v>
      </c>
      <c r="S17" s="3" t="s">
        <v>780</v>
      </c>
      <c r="T17" s="3" t="s">
        <v>741</v>
      </c>
      <c r="U17" s="3"/>
      <c r="V17" s="3"/>
      <c r="W17" s="3" t="s">
        <v>693</v>
      </c>
      <c r="X17" s="3" t="s">
        <v>742</v>
      </c>
      <c r="Y17" s="3" t="s">
        <v>781</v>
      </c>
      <c r="Z17" s="3">
        <v>10.7</v>
      </c>
      <c r="AA17" s="3">
        <v>2.5</v>
      </c>
      <c r="AB17" s="3">
        <v>2.5</v>
      </c>
      <c r="AC17" s="3">
        <v>25.1</v>
      </c>
      <c r="AD17" s="3" t="s">
        <v>744</v>
      </c>
      <c r="AE17" s="3">
        <v>15</v>
      </c>
      <c r="AF17" s="3">
        <v>30</v>
      </c>
      <c r="AG17" s="3">
        <v>0.5</v>
      </c>
      <c r="AH17" s="3">
        <v>12.4666666666667</v>
      </c>
      <c r="AI17" s="3" t="s">
        <v>726</v>
      </c>
      <c r="AJ17" s="3" t="s">
        <v>745</v>
      </c>
      <c r="AK17" s="3"/>
      <c r="AL17" s="3"/>
      <c r="AM17" s="5"/>
      <c r="AN17" s="3"/>
      <c r="AO17" s="3"/>
      <c r="AP17" s="3"/>
      <c r="AQ17" s="3"/>
      <c r="AR17" s="3"/>
    </row>
    <row r="18" spans="1:44">
      <c r="A18" s="3"/>
      <c r="B18" s="3" t="s">
        <v>782</v>
      </c>
      <c r="C18" s="3" t="s">
        <v>783</v>
      </c>
      <c r="D18" s="3" t="s">
        <v>631</v>
      </c>
      <c r="E18" s="3" t="s">
        <v>684</v>
      </c>
      <c r="F18" s="3" t="s">
        <v>784</v>
      </c>
      <c r="G18" s="3"/>
      <c r="H18" s="3" t="e">
        <f>VLOOKUP(B18,'Бланк заказа'!A$4:D$294,4,FALSE)</f>
        <v>#N/A</v>
      </c>
      <c r="I18" s="3" t="s">
        <v>737</v>
      </c>
      <c r="J18" s="3" t="s">
        <v>687</v>
      </c>
      <c r="K18" s="3" t="s">
        <v>688</v>
      </c>
      <c r="L18" s="3" t="s">
        <v>637</v>
      </c>
      <c r="M18" s="3" t="s">
        <v>689</v>
      </c>
      <c r="N18" s="3" t="s">
        <v>785</v>
      </c>
      <c r="O18" s="3" t="s">
        <v>664</v>
      </c>
      <c r="P18" s="3" t="s">
        <v>641</v>
      </c>
      <c r="Q18" s="3"/>
      <c r="R18" s="3" t="s">
        <v>786</v>
      </c>
      <c r="S18" s="3" t="s">
        <v>787</v>
      </c>
      <c r="T18" s="3" t="s">
        <v>741</v>
      </c>
      <c r="U18" s="3"/>
      <c r="V18" s="3"/>
      <c r="W18" s="3" t="s">
        <v>693</v>
      </c>
      <c r="X18" s="3" t="s">
        <v>742</v>
      </c>
      <c r="Y18" s="3" t="s">
        <v>788</v>
      </c>
      <c r="Z18" s="3">
        <v>10.7</v>
      </c>
      <c r="AA18" s="3">
        <v>2.5</v>
      </c>
      <c r="AB18" s="3">
        <v>2.5</v>
      </c>
      <c r="AC18" s="3">
        <v>25.1</v>
      </c>
      <c r="AD18" s="3" t="s">
        <v>744</v>
      </c>
      <c r="AE18" s="3">
        <v>15</v>
      </c>
      <c r="AF18" s="3">
        <v>30</v>
      </c>
      <c r="AG18" s="3">
        <v>0.5</v>
      </c>
      <c r="AH18" s="3">
        <v>12.4666666666667</v>
      </c>
      <c r="AI18" s="3" t="s">
        <v>733</v>
      </c>
      <c r="AJ18" s="3" t="s">
        <v>745</v>
      </c>
      <c r="AK18" s="3"/>
      <c r="AL18" s="3"/>
      <c r="AM18" s="5"/>
      <c r="AN18" s="3"/>
      <c r="AO18" s="3"/>
      <c r="AP18" s="3"/>
      <c r="AQ18" s="3"/>
      <c r="AR18" s="3"/>
    </row>
    <row r="19" spans="1:44">
      <c r="A19" s="3"/>
      <c r="B19" s="3" t="s">
        <v>789</v>
      </c>
      <c r="C19" s="3" t="s">
        <v>790</v>
      </c>
      <c r="D19" s="3" t="s">
        <v>631</v>
      </c>
      <c r="E19" s="3" t="s">
        <v>684</v>
      </c>
      <c r="F19" s="3" t="s">
        <v>791</v>
      </c>
      <c r="G19" s="3"/>
      <c r="H19" s="3" t="e">
        <f>VLOOKUP(B19,'Бланк заказа'!A$4:D$294,4,FALSE)</f>
        <v>#N/A</v>
      </c>
      <c r="I19" s="3" t="s">
        <v>792</v>
      </c>
      <c r="J19" s="3" t="s">
        <v>793</v>
      </c>
      <c r="K19" s="3" t="s">
        <v>794</v>
      </c>
      <c r="L19" s="3" t="s">
        <v>637</v>
      </c>
      <c r="M19" s="3" t="s">
        <v>638</v>
      </c>
      <c r="N19" s="3" t="s">
        <v>795</v>
      </c>
      <c r="O19" s="3" t="s">
        <v>664</v>
      </c>
      <c r="P19" s="3" t="s">
        <v>641</v>
      </c>
      <c r="Q19" s="3"/>
      <c r="R19" s="3" t="s">
        <v>796</v>
      </c>
      <c r="S19" s="3" t="s">
        <v>797</v>
      </c>
      <c r="T19" s="3" t="s">
        <v>797</v>
      </c>
      <c r="U19" s="3"/>
      <c r="V19" s="3"/>
      <c r="W19" s="3"/>
      <c r="X19" s="3" t="s">
        <v>798</v>
      </c>
      <c r="Y19" s="3" t="s">
        <v>799</v>
      </c>
      <c r="Z19" s="3">
        <v>8.3</v>
      </c>
      <c r="AA19" s="3">
        <v>3.5</v>
      </c>
      <c r="AB19" s="3">
        <v>3</v>
      </c>
      <c r="AC19" s="3">
        <v>31</v>
      </c>
      <c r="AD19" s="3" t="s">
        <v>264</v>
      </c>
      <c r="AE19" s="3">
        <v>20</v>
      </c>
      <c r="AF19" s="3">
        <v>30</v>
      </c>
      <c r="AG19" s="3">
        <v>0.666666666666667</v>
      </c>
      <c r="AH19" s="3">
        <v>5</v>
      </c>
      <c r="AI19" s="3" t="s">
        <v>800</v>
      </c>
      <c r="AJ19" s="3" t="s">
        <v>801</v>
      </c>
      <c r="AK19" s="3"/>
      <c r="AL19" s="3"/>
      <c r="AM19" s="5"/>
      <c r="AN19" s="3"/>
      <c r="AO19" s="3"/>
      <c r="AP19" s="3"/>
      <c r="AQ19" s="3"/>
      <c r="AR19" s="3"/>
    </row>
    <row r="20" spans="1:44">
      <c r="A20" s="3"/>
      <c r="B20" s="3" t="s">
        <v>802</v>
      </c>
      <c r="C20" s="3" t="s">
        <v>803</v>
      </c>
      <c r="D20" s="3" t="s">
        <v>631</v>
      </c>
      <c r="E20" s="3" t="s">
        <v>684</v>
      </c>
      <c r="F20" s="3" t="s">
        <v>804</v>
      </c>
      <c r="G20" s="3"/>
      <c r="H20" s="3" t="e">
        <f>VLOOKUP(B20,'Бланк заказа'!A$4:D$294,4,FALSE)</f>
        <v>#N/A</v>
      </c>
      <c r="I20" s="3" t="s">
        <v>805</v>
      </c>
      <c r="J20" s="3" t="s">
        <v>793</v>
      </c>
      <c r="K20" s="3" t="s">
        <v>794</v>
      </c>
      <c r="L20" s="3" t="s">
        <v>637</v>
      </c>
      <c r="M20" s="3" t="s">
        <v>638</v>
      </c>
      <c r="N20" s="3" t="s">
        <v>806</v>
      </c>
      <c r="O20" s="3" t="s">
        <v>664</v>
      </c>
      <c r="P20" s="3" t="s">
        <v>641</v>
      </c>
      <c r="Q20" s="3"/>
      <c r="R20" s="3" t="s">
        <v>807</v>
      </c>
      <c r="S20" s="3" t="s">
        <v>808</v>
      </c>
      <c r="T20" s="3" t="s">
        <v>808</v>
      </c>
      <c r="U20" s="3"/>
      <c r="V20" s="3"/>
      <c r="W20" s="3"/>
      <c r="X20" s="3" t="s">
        <v>809</v>
      </c>
      <c r="Y20" s="3" t="s">
        <v>810</v>
      </c>
      <c r="Z20" s="3">
        <v>8.3</v>
      </c>
      <c r="AA20" s="3">
        <v>3.5</v>
      </c>
      <c r="AB20" s="3">
        <v>3</v>
      </c>
      <c r="AC20" s="3">
        <v>32.5</v>
      </c>
      <c r="AD20" s="3" t="s">
        <v>264</v>
      </c>
      <c r="AE20" s="3">
        <v>20</v>
      </c>
      <c r="AF20" s="3"/>
      <c r="AG20" s="3"/>
      <c r="AH20" s="3"/>
      <c r="AI20" s="3"/>
      <c r="AJ20" s="3" t="s">
        <v>811</v>
      </c>
      <c r="AK20" s="3"/>
      <c r="AL20" s="3"/>
      <c r="AM20" s="5"/>
      <c r="AN20" s="3"/>
      <c r="AO20" s="3"/>
      <c r="AP20" s="3"/>
      <c r="AQ20" s="3"/>
      <c r="AR20" s="3"/>
    </row>
    <row r="21" spans="1:44">
      <c r="A21" s="3"/>
      <c r="B21" s="3" t="s">
        <v>812</v>
      </c>
      <c r="C21" s="3" t="s">
        <v>813</v>
      </c>
      <c r="D21" s="3" t="s">
        <v>814</v>
      </c>
      <c r="E21" s="3" t="s">
        <v>814</v>
      </c>
      <c r="F21" s="3" t="s">
        <v>815</v>
      </c>
      <c r="G21" s="3"/>
      <c r="H21" s="3" t="e">
        <f>VLOOKUP(B21,'Бланк заказа'!A$4:D$294,4,FALSE)</f>
        <v>#N/A</v>
      </c>
      <c r="I21" s="3" t="s">
        <v>816</v>
      </c>
      <c r="J21" s="3"/>
      <c r="K21" s="3" t="s">
        <v>817</v>
      </c>
      <c r="L21" s="3" t="s">
        <v>637</v>
      </c>
      <c r="M21" s="3" t="s">
        <v>638</v>
      </c>
      <c r="N21" s="3" t="s">
        <v>818</v>
      </c>
      <c r="O21" s="3" t="s">
        <v>819</v>
      </c>
      <c r="P21" s="3" t="s">
        <v>641</v>
      </c>
      <c r="Q21" s="3"/>
      <c r="R21" s="3" t="s">
        <v>820</v>
      </c>
      <c r="S21" s="3" t="s">
        <v>821</v>
      </c>
      <c r="T21" s="3" t="s">
        <v>822</v>
      </c>
      <c r="U21" s="3"/>
      <c r="V21" s="3"/>
      <c r="W21" s="3"/>
      <c r="X21" s="3" t="s">
        <v>823</v>
      </c>
      <c r="Y21" s="3" t="s">
        <v>824</v>
      </c>
      <c r="Z21" s="3">
        <v>10.5</v>
      </c>
      <c r="AA21" s="3">
        <v>2.4</v>
      </c>
      <c r="AB21" s="3">
        <v>2.4</v>
      </c>
      <c r="AC21" s="3">
        <v>24.1</v>
      </c>
      <c r="AD21" s="3" t="s">
        <v>744</v>
      </c>
      <c r="AE21" s="3">
        <v>15</v>
      </c>
      <c r="AF21" s="3"/>
      <c r="AG21" s="3"/>
      <c r="AH21" s="3"/>
      <c r="AI21" s="3" t="s">
        <v>825</v>
      </c>
      <c r="AJ21" s="3" t="s">
        <v>826</v>
      </c>
      <c r="AK21" s="3"/>
      <c r="AL21" s="3"/>
      <c r="AM21" s="5"/>
      <c r="AN21" s="3"/>
      <c r="AO21" s="3"/>
      <c r="AP21" s="3"/>
      <c r="AQ21" s="3"/>
      <c r="AR21" s="3"/>
    </row>
    <row r="22" spans="1:44">
      <c r="A22" s="3"/>
      <c r="B22" s="3" t="s">
        <v>827</v>
      </c>
      <c r="C22" s="3" t="s">
        <v>828</v>
      </c>
      <c r="D22" s="3" t="s">
        <v>814</v>
      </c>
      <c r="E22" s="3" t="s">
        <v>814</v>
      </c>
      <c r="F22" s="3" t="s">
        <v>829</v>
      </c>
      <c r="G22" s="3"/>
      <c r="H22" s="3" t="e">
        <f>VLOOKUP(B22,'Бланк заказа'!A$4:D$294,4,FALSE)</f>
        <v>#N/A</v>
      </c>
      <c r="I22" s="3" t="s">
        <v>830</v>
      </c>
      <c r="J22" s="3"/>
      <c r="K22" s="3" t="s">
        <v>817</v>
      </c>
      <c r="L22" s="3" t="s">
        <v>637</v>
      </c>
      <c r="M22" s="3" t="s">
        <v>638</v>
      </c>
      <c r="N22" s="3" t="s">
        <v>831</v>
      </c>
      <c r="O22" s="3" t="s">
        <v>819</v>
      </c>
      <c r="P22" s="3" t="s">
        <v>641</v>
      </c>
      <c r="Q22" s="3"/>
      <c r="R22" s="3" t="s">
        <v>832</v>
      </c>
      <c r="S22" s="3" t="s">
        <v>833</v>
      </c>
      <c r="T22" s="3" t="s">
        <v>822</v>
      </c>
      <c r="U22" s="3"/>
      <c r="V22" s="3"/>
      <c r="W22" s="3"/>
      <c r="X22" s="3" t="s">
        <v>823</v>
      </c>
      <c r="Y22" s="3" t="s">
        <v>834</v>
      </c>
      <c r="Z22" s="3">
        <v>10.5</v>
      </c>
      <c r="AA22" s="3">
        <v>2.4</v>
      </c>
      <c r="AB22" s="3">
        <v>2.4</v>
      </c>
      <c r="AC22" s="3">
        <v>24.1</v>
      </c>
      <c r="AD22" s="3" t="s">
        <v>744</v>
      </c>
      <c r="AE22" s="3">
        <v>15</v>
      </c>
      <c r="AF22" s="3"/>
      <c r="AG22" s="3"/>
      <c r="AH22" s="3"/>
      <c r="AI22" s="3" t="s">
        <v>704</v>
      </c>
      <c r="AJ22" s="3" t="s">
        <v>826</v>
      </c>
      <c r="AK22" s="3"/>
      <c r="AL22" s="3"/>
      <c r="AM22" s="5"/>
      <c r="AN22" s="3"/>
      <c r="AO22" s="3"/>
      <c r="AP22" s="3"/>
      <c r="AQ22" s="3"/>
      <c r="AR22" s="3"/>
    </row>
    <row r="23" spans="1:44">
      <c r="A23" s="3"/>
      <c r="B23" s="3" t="s">
        <v>835</v>
      </c>
      <c r="C23" s="3" t="s">
        <v>836</v>
      </c>
      <c r="D23" s="3" t="s">
        <v>814</v>
      </c>
      <c r="E23" s="3" t="s">
        <v>814</v>
      </c>
      <c r="F23" s="3" t="s">
        <v>837</v>
      </c>
      <c r="G23" s="3"/>
      <c r="H23" s="3" t="e">
        <f>VLOOKUP(B23,'Бланк заказа'!A$4:D$294,4,FALSE)</f>
        <v>#N/A</v>
      </c>
      <c r="I23" s="3" t="s">
        <v>838</v>
      </c>
      <c r="J23" s="3"/>
      <c r="K23" s="3" t="s">
        <v>817</v>
      </c>
      <c r="L23" s="3" t="s">
        <v>637</v>
      </c>
      <c r="M23" s="3" t="s">
        <v>638</v>
      </c>
      <c r="N23" s="3" t="s">
        <v>839</v>
      </c>
      <c r="O23" s="3" t="s">
        <v>819</v>
      </c>
      <c r="P23" s="3" t="s">
        <v>641</v>
      </c>
      <c r="Q23" s="3"/>
      <c r="R23" s="3" t="s">
        <v>840</v>
      </c>
      <c r="S23" s="3" t="s">
        <v>841</v>
      </c>
      <c r="T23" s="3" t="s">
        <v>822</v>
      </c>
      <c r="U23" s="3"/>
      <c r="V23" s="3"/>
      <c r="W23" s="3"/>
      <c r="X23" s="3" t="s">
        <v>823</v>
      </c>
      <c r="Y23" s="3" t="s">
        <v>842</v>
      </c>
      <c r="Z23" s="3">
        <v>10.5</v>
      </c>
      <c r="AA23" s="3">
        <v>2.4</v>
      </c>
      <c r="AB23" s="3">
        <v>2.4</v>
      </c>
      <c r="AC23" s="3">
        <v>24.1</v>
      </c>
      <c r="AD23" s="3" t="s">
        <v>744</v>
      </c>
      <c r="AE23" s="3">
        <v>15</v>
      </c>
      <c r="AF23" s="3"/>
      <c r="AG23" s="3"/>
      <c r="AH23" s="3"/>
      <c r="AI23" s="3" t="s">
        <v>726</v>
      </c>
      <c r="AJ23" s="3" t="s">
        <v>826</v>
      </c>
      <c r="AK23" s="3"/>
      <c r="AL23" s="3"/>
      <c r="AM23" s="5"/>
      <c r="AN23" s="3"/>
      <c r="AO23" s="3"/>
      <c r="AP23" s="3"/>
      <c r="AQ23" s="3"/>
      <c r="AR23" s="3"/>
    </row>
    <row r="24" spans="1:44">
      <c r="A24" s="3"/>
      <c r="B24" s="3" t="s">
        <v>843</v>
      </c>
      <c r="C24" s="3" t="s">
        <v>844</v>
      </c>
      <c r="D24" s="3" t="s">
        <v>814</v>
      </c>
      <c r="E24" s="3" t="s">
        <v>814</v>
      </c>
      <c r="F24" s="3" t="s">
        <v>845</v>
      </c>
      <c r="G24" s="3"/>
      <c r="H24" s="3" t="e">
        <f>VLOOKUP(B24,'Бланк заказа'!A$4:D$294,4,FALSE)</f>
        <v>#N/A</v>
      </c>
      <c r="I24" s="3" t="s">
        <v>846</v>
      </c>
      <c r="J24" s="3"/>
      <c r="K24" s="3" t="s">
        <v>817</v>
      </c>
      <c r="L24" s="3" t="s">
        <v>637</v>
      </c>
      <c r="M24" s="3" t="s">
        <v>638</v>
      </c>
      <c r="N24" s="3" t="s">
        <v>847</v>
      </c>
      <c r="O24" s="3" t="s">
        <v>819</v>
      </c>
      <c r="P24" s="3" t="s">
        <v>641</v>
      </c>
      <c r="Q24" s="3"/>
      <c r="R24" s="3" t="s">
        <v>848</v>
      </c>
      <c r="S24" s="3" t="s">
        <v>849</v>
      </c>
      <c r="T24" s="3" t="s">
        <v>822</v>
      </c>
      <c r="U24" s="3"/>
      <c r="V24" s="3"/>
      <c r="W24" s="3"/>
      <c r="X24" s="3" t="s">
        <v>823</v>
      </c>
      <c r="Y24" s="3" t="s">
        <v>850</v>
      </c>
      <c r="Z24" s="3">
        <v>10.5</v>
      </c>
      <c r="AA24" s="3">
        <v>2.4</v>
      </c>
      <c r="AB24" s="3">
        <v>2.4</v>
      </c>
      <c r="AC24" s="3">
        <v>24.1</v>
      </c>
      <c r="AD24" s="3" t="s">
        <v>744</v>
      </c>
      <c r="AE24" s="3">
        <v>15</v>
      </c>
      <c r="AF24" s="3"/>
      <c r="AG24" s="3"/>
      <c r="AH24" s="3"/>
      <c r="AI24" s="3" t="s">
        <v>719</v>
      </c>
      <c r="AJ24" s="3" t="s">
        <v>826</v>
      </c>
      <c r="AK24" s="3"/>
      <c r="AL24" s="3"/>
      <c r="AM24" s="5"/>
      <c r="AN24" s="3"/>
      <c r="AO24" s="3"/>
      <c r="AP24" s="3"/>
      <c r="AQ24" s="3"/>
      <c r="AR24" s="3"/>
    </row>
    <row r="25" spans="1:44">
      <c r="A25" s="3"/>
      <c r="B25" s="3" t="s">
        <v>851</v>
      </c>
      <c r="C25" s="3" t="s">
        <v>852</v>
      </c>
      <c r="D25" s="3" t="s">
        <v>814</v>
      </c>
      <c r="E25" s="3" t="s">
        <v>814</v>
      </c>
      <c r="F25" s="3" t="s">
        <v>853</v>
      </c>
      <c r="G25" s="3"/>
      <c r="H25" s="3" t="e">
        <f>VLOOKUP(B25,'Бланк заказа'!A$4:D$294,4,FALSE)</f>
        <v>#N/A</v>
      </c>
      <c r="I25" s="3" t="s">
        <v>854</v>
      </c>
      <c r="J25" s="3"/>
      <c r="K25" s="3" t="s">
        <v>817</v>
      </c>
      <c r="L25" s="3" t="s">
        <v>637</v>
      </c>
      <c r="M25" s="3" t="s">
        <v>638</v>
      </c>
      <c r="N25" s="3" t="s">
        <v>855</v>
      </c>
      <c r="O25" s="3" t="s">
        <v>819</v>
      </c>
      <c r="P25" s="3" t="s">
        <v>641</v>
      </c>
      <c r="Q25" s="3"/>
      <c r="R25" s="3" t="s">
        <v>856</v>
      </c>
      <c r="S25" s="3" t="s">
        <v>857</v>
      </c>
      <c r="T25" s="3" t="s">
        <v>822</v>
      </c>
      <c r="U25" s="3"/>
      <c r="V25" s="3"/>
      <c r="W25" s="3"/>
      <c r="X25" s="3" t="s">
        <v>823</v>
      </c>
      <c r="Y25" s="3" t="s">
        <v>858</v>
      </c>
      <c r="Z25" s="3">
        <v>10.5</v>
      </c>
      <c r="AA25" s="3">
        <v>2.4</v>
      </c>
      <c r="AB25" s="3">
        <v>2.4</v>
      </c>
      <c r="AC25" s="3">
        <v>24.1</v>
      </c>
      <c r="AD25" s="3" t="s">
        <v>744</v>
      </c>
      <c r="AE25" s="3">
        <v>15</v>
      </c>
      <c r="AF25" s="3"/>
      <c r="AG25" s="3"/>
      <c r="AH25" s="3"/>
      <c r="AI25" s="3" t="s">
        <v>712</v>
      </c>
      <c r="AJ25" s="3" t="s">
        <v>826</v>
      </c>
      <c r="AK25" s="3"/>
      <c r="AL25" s="3"/>
      <c r="AM25" s="5"/>
      <c r="AN25" s="3"/>
      <c r="AO25" s="3"/>
      <c r="AP25" s="3"/>
      <c r="AQ25" s="3"/>
      <c r="AR25" s="3"/>
    </row>
    <row r="26" spans="1:44">
      <c r="A26" s="3"/>
      <c r="B26" s="3" t="s">
        <v>859</v>
      </c>
      <c r="C26" s="3" t="s">
        <v>860</v>
      </c>
      <c r="D26" s="3" t="s">
        <v>814</v>
      </c>
      <c r="E26" s="3" t="s">
        <v>814</v>
      </c>
      <c r="F26" s="3" t="s">
        <v>861</v>
      </c>
      <c r="G26" s="3"/>
      <c r="H26" s="3" t="e">
        <f>VLOOKUP(B26,'Бланк заказа'!A$4:D$294,4,FALSE)</f>
        <v>#N/A</v>
      </c>
      <c r="I26" s="3" t="s">
        <v>862</v>
      </c>
      <c r="J26" s="3"/>
      <c r="K26" s="3" t="s">
        <v>817</v>
      </c>
      <c r="L26" s="3" t="s">
        <v>637</v>
      </c>
      <c r="M26" s="3" t="s">
        <v>638</v>
      </c>
      <c r="N26" s="3" t="s">
        <v>863</v>
      </c>
      <c r="O26" s="3" t="s">
        <v>819</v>
      </c>
      <c r="P26" s="3" t="s">
        <v>641</v>
      </c>
      <c r="Q26" s="3"/>
      <c r="R26" s="3" t="s">
        <v>864</v>
      </c>
      <c r="S26" s="3" t="s">
        <v>865</v>
      </c>
      <c r="T26" s="3" t="s">
        <v>822</v>
      </c>
      <c r="U26" s="3"/>
      <c r="V26" s="3"/>
      <c r="W26" s="3"/>
      <c r="X26" s="3" t="s">
        <v>823</v>
      </c>
      <c r="Y26" s="3" t="s">
        <v>866</v>
      </c>
      <c r="Z26" s="3">
        <v>10.5</v>
      </c>
      <c r="AA26" s="3">
        <v>2.4</v>
      </c>
      <c r="AB26" s="3">
        <v>2.4</v>
      </c>
      <c r="AC26" s="3">
        <v>24.1</v>
      </c>
      <c r="AD26" s="3" t="s">
        <v>744</v>
      </c>
      <c r="AE26" s="3">
        <v>15</v>
      </c>
      <c r="AF26" s="3"/>
      <c r="AG26" s="3"/>
      <c r="AH26" s="3"/>
      <c r="AI26" s="3" t="s">
        <v>760</v>
      </c>
      <c r="AJ26" s="3" t="s">
        <v>826</v>
      </c>
      <c r="AK26" s="3"/>
      <c r="AL26" s="3"/>
      <c r="AM26" s="5"/>
      <c r="AN26" s="3"/>
      <c r="AO26" s="3"/>
      <c r="AP26" s="3"/>
      <c r="AQ26" s="3"/>
      <c r="AR26" s="3"/>
    </row>
    <row r="27" spans="1:44">
      <c r="A27" s="3"/>
      <c r="B27" s="3" t="s">
        <v>867</v>
      </c>
      <c r="C27" s="3" t="s">
        <v>868</v>
      </c>
      <c r="D27" s="3" t="s">
        <v>814</v>
      </c>
      <c r="E27" s="3" t="s">
        <v>814</v>
      </c>
      <c r="F27" s="3" t="s">
        <v>869</v>
      </c>
      <c r="G27" s="3"/>
      <c r="H27" s="3" t="e">
        <f>VLOOKUP(B27,'Бланк заказа'!A$4:D$294,4,FALSE)</f>
        <v>#N/A</v>
      </c>
      <c r="I27" s="3" t="s">
        <v>870</v>
      </c>
      <c r="J27" s="3"/>
      <c r="K27" s="3" t="s">
        <v>688</v>
      </c>
      <c r="L27" s="3" t="s">
        <v>637</v>
      </c>
      <c r="M27" s="3" t="s">
        <v>638</v>
      </c>
      <c r="N27" s="3" t="s">
        <v>871</v>
      </c>
      <c r="O27" s="3" t="s">
        <v>819</v>
      </c>
      <c r="P27" s="3" t="s">
        <v>641</v>
      </c>
      <c r="Q27" s="3"/>
      <c r="R27" s="3" t="s">
        <v>872</v>
      </c>
      <c r="S27" s="3" t="s">
        <v>873</v>
      </c>
      <c r="T27" s="3" t="s">
        <v>873</v>
      </c>
      <c r="U27" s="3"/>
      <c r="V27" s="3"/>
      <c r="W27" s="3"/>
      <c r="X27" s="3" t="s">
        <v>874</v>
      </c>
      <c r="Y27" s="3" t="s">
        <v>875</v>
      </c>
      <c r="Z27" s="3">
        <v>9.2</v>
      </c>
      <c r="AA27" s="3">
        <v>5</v>
      </c>
      <c r="AB27" s="3">
        <v>5</v>
      </c>
      <c r="AC27" s="3">
        <v>127</v>
      </c>
      <c r="AD27" s="3" t="s">
        <v>876</v>
      </c>
      <c r="AE27" s="3">
        <v>100</v>
      </c>
      <c r="AF27" s="3"/>
      <c r="AG27" s="3"/>
      <c r="AH27" s="3"/>
      <c r="AI27" s="3" t="s">
        <v>877</v>
      </c>
      <c r="AJ27" s="3" t="s">
        <v>878</v>
      </c>
      <c r="AK27" s="3"/>
      <c r="AL27" s="3"/>
      <c r="AM27" s="5"/>
      <c r="AN27" s="3"/>
      <c r="AO27" s="3"/>
      <c r="AP27" s="3"/>
      <c r="AQ27" s="3"/>
      <c r="AR27" s="3"/>
    </row>
    <row r="28" spans="1:44">
      <c r="A28" s="3"/>
      <c r="B28" s="3" t="s">
        <v>879</v>
      </c>
      <c r="C28" s="3" t="s">
        <v>880</v>
      </c>
      <c r="D28" s="3" t="s">
        <v>814</v>
      </c>
      <c r="E28" s="3" t="s">
        <v>814</v>
      </c>
      <c r="F28" s="3" t="s">
        <v>881</v>
      </c>
      <c r="G28" s="3"/>
      <c r="H28" s="3" t="e">
        <f>VLOOKUP(B28,'Бланк заказа'!A$4:D$294,4,FALSE)</f>
        <v>#N/A</v>
      </c>
      <c r="I28" s="3" t="s">
        <v>882</v>
      </c>
      <c r="J28" s="3"/>
      <c r="K28" s="3" t="s">
        <v>794</v>
      </c>
      <c r="L28" s="3" t="s">
        <v>637</v>
      </c>
      <c r="M28" s="3" t="s">
        <v>638</v>
      </c>
      <c r="N28" s="3" t="s">
        <v>883</v>
      </c>
      <c r="O28" s="3" t="s">
        <v>819</v>
      </c>
      <c r="P28" s="3" t="s">
        <v>641</v>
      </c>
      <c r="Q28" s="3"/>
      <c r="R28" s="3" t="s">
        <v>884</v>
      </c>
      <c r="S28" s="3" t="s">
        <v>873</v>
      </c>
      <c r="T28" s="3" t="s">
        <v>873</v>
      </c>
      <c r="U28" s="3"/>
      <c r="V28" s="3"/>
      <c r="W28" s="3"/>
      <c r="X28" s="3" t="s">
        <v>874</v>
      </c>
      <c r="Y28" s="3" t="s">
        <v>885</v>
      </c>
      <c r="Z28" s="3">
        <v>9.2</v>
      </c>
      <c r="AA28" s="3">
        <v>5</v>
      </c>
      <c r="AB28" s="3">
        <v>5</v>
      </c>
      <c r="AC28" s="3">
        <v>127</v>
      </c>
      <c r="AD28" s="3" t="s">
        <v>876</v>
      </c>
      <c r="AE28" s="3">
        <v>100</v>
      </c>
      <c r="AF28" s="3"/>
      <c r="AG28" s="3"/>
      <c r="AH28" s="3"/>
      <c r="AI28" s="3" t="s">
        <v>800</v>
      </c>
      <c r="AJ28" s="3" t="s">
        <v>886</v>
      </c>
      <c r="AK28" s="3"/>
      <c r="AL28" s="3"/>
      <c r="AM28" s="5"/>
      <c r="AN28" s="3"/>
      <c r="AO28" s="3"/>
      <c r="AP28" s="3"/>
      <c r="AQ28" s="3"/>
      <c r="AR28" s="3"/>
    </row>
    <row r="29" spans="1:44">
      <c r="A29" s="3"/>
      <c r="B29" s="3" t="s">
        <v>887</v>
      </c>
      <c r="C29" s="3" t="s">
        <v>888</v>
      </c>
      <c r="D29" s="3" t="s">
        <v>814</v>
      </c>
      <c r="E29" s="3" t="s">
        <v>814</v>
      </c>
      <c r="F29" s="3" t="s">
        <v>889</v>
      </c>
      <c r="G29" s="3"/>
      <c r="H29" s="3" t="e">
        <f>VLOOKUP(B29,'Бланк заказа'!A$4:D$294,4,FALSE)</f>
        <v>#N/A</v>
      </c>
      <c r="I29" s="3" t="s">
        <v>890</v>
      </c>
      <c r="J29" s="3"/>
      <c r="K29" s="3" t="s">
        <v>817</v>
      </c>
      <c r="L29" s="3" t="s">
        <v>637</v>
      </c>
      <c r="M29" s="3" t="s">
        <v>638</v>
      </c>
      <c r="N29" s="3" t="s">
        <v>891</v>
      </c>
      <c r="O29" s="3" t="s">
        <v>819</v>
      </c>
      <c r="P29" s="3" t="s">
        <v>641</v>
      </c>
      <c r="Q29" s="3"/>
      <c r="R29" s="3" t="s">
        <v>892</v>
      </c>
      <c r="S29" s="3" t="s">
        <v>893</v>
      </c>
      <c r="T29" s="3" t="s">
        <v>822</v>
      </c>
      <c r="U29" s="3"/>
      <c r="V29" s="3"/>
      <c r="W29" s="3"/>
      <c r="X29" s="3" t="s">
        <v>823</v>
      </c>
      <c r="Y29" s="3" t="s">
        <v>894</v>
      </c>
      <c r="Z29" s="3">
        <v>10.5</v>
      </c>
      <c r="AA29" s="3">
        <v>2.4</v>
      </c>
      <c r="AB29" s="3">
        <v>2.4</v>
      </c>
      <c r="AC29" s="3">
        <v>24.1</v>
      </c>
      <c r="AD29" s="3" t="s">
        <v>744</v>
      </c>
      <c r="AE29" s="3">
        <v>15</v>
      </c>
      <c r="AF29" s="3"/>
      <c r="AG29" s="3"/>
      <c r="AH29" s="3"/>
      <c r="AI29" s="3" t="s">
        <v>895</v>
      </c>
      <c r="AJ29" s="3" t="s">
        <v>896</v>
      </c>
      <c r="AK29" s="3"/>
      <c r="AL29" s="3"/>
      <c r="AM29" s="5"/>
      <c r="AN29" s="3"/>
      <c r="AO29" s="3"/>
      <c r="AP29" s="3"/>
      <c r="AQ29" s="3"/>
      <c r="AR29" s="3"/>
    </row>
    <row r="30" spans="1:44">
      <c r="A30" s="3"/>
      <c r="B30" s="3" t="s">
        <v>897</v>
      </c>
      <c r="C30" s="3" t="s">
        <v>898</v>
      </c>
      <c r="D30" s="3" t="s">
        <v>814</v>
      </c>
      <c r="E30" s="3" t="s">
        <v>814</v>
      </c>
      <c r="F30" s="3" t="s">
        <v>899</v>
      </c>
      <c r="G30" s="3"/>
      <c r="H30" s="3" t="e">
        <f>VLOOKUP(B30,'Бланк заказа'!A$4:D$294,4,FALSE)</f>
        <v>#N/A</v>
      </c>
      <c r="I30" s="3" t="s">
        <v>900</v>
      </c>
      <c r="J30" s="3"/>
      <c r="K30" s="3" t="s">
        <v>817</v>
      </c>
      <c r="L30" s="3" t="s">
        <v>637</v>
      </c>
      <c r="M30" s="3" t="s">
        <v>638</v>
      </c>
      <c r="N30" s="3" t="s">
        <v>901</v>
      </c>
      <c r="O30" s="3" t="s">
        <v>819</v>
      </c>
      <c r="P30" s="3" t="s">
        <v>641</v>
      </c>
      <c r="Q30" s="3"/>
      <c r="R30" s="3" t="s">
        <v>902</v>
      </c>
      <c r="S30" s="3" t="s">
        <v>903</v>
      </c>
      <c r="T30" s="3" t="s">
        <v>822</v>
      </c>
      <c r="U30" s="3"/>
      <c r="V30" s="3"/>
      <c r="W30" s="3"/>
      <c r="X30" s="3" t="s">
        <v>823</v>
      </c>
      <c r="Y30" s="3" t="s">
        <v>904</v>
      </c>
      <c r="Z30" s="3">
        <v>10.5</v>
      </c>
      <c r="AA30" s="3">
        <v>2.4</v>
      </c>
      <c r="AB30" s="3">
        <v>2.4</v>
      </c>
      <c r="AC30" s="3">
        <v>24.1</v>
      </c>
      <c r="AD30" s="3" t="s">
        <v>744</v>
      </c>
      <c r="AE30" s="3">
        <v>15</v>
      </c>
      <c r="AF30" s="3"/>
      <c r="AG30" s="3"/>
      <c r="AH30" s="3"/>
      <c r="AI30" s="3" t="s">
        <v>905</v>
      </c>
      <c r="AJ30" s="3" t="s">
        <v>896</v>
      </c>
      <c r="AK30" s="3"/>
      <c r="AL30" s="3"/>
      <c r="AM30" s="5"/>
      <c r="AN30" s="3"/>
      <c r="AO30" s="3"/>
      <c r="AP30" s="3"/>
      <c r="AQ30" s="3"/>
      <c r="AR30" s="3"/>
    </row>
    <row r="31" spans="1:44">
      <c r="A31" s="3"/>
      <c r="B31" s="3" t="s">
        <v>906</v>
      </c>
      <c r="C31" s="3" t="s">
        <v>907</v>
      </c>
      <c r="D31" s="3" t="s">
        <v>814</v>
      </c>
      <c r="E31" s="3" t="s">
        <v>814</v>
      </c>
      <c r="F31" s="3" t="s">
        <v>908</v>
      </c>
      <c r="G31" s="3"/>
      <c r="H31" s="3" t="e">
        <f>VLOOKUP(B31,'Бланк заказа'!A$4:D$294,4,FALSE)</f>
        <v>#N/A</v>
      </c>
      <c r="I31" s="3" t="s">
        <v>909</v>
      </c>
      <c r="J31" s="3"/>
      <c r="K31" s="3" t="s">
        <v>817</v>
      </c>
      <c r="L31" s="3" t="s">
        <v>637</v>
      </c>
      <c r="M31" s="3" t="s">
        <v>638</v>
      </c>
      <c r="N31" s="3" t="s">
        <v>910</v>
      </c>
      <c r="O31" s="3" t="s">
        <v>819</v>
      </c>
      <c r="P31" s="3" t="s">
        <v>641</v>
      </c>
      <c r="Q31" s="3"/>
      <c r="R31" s="3" t="s">
        <v>911</v>
      </c>
      <c r="S31" s="3" t="s">
        <v>912</v>
      </c>
      <c r="T31" s="3" t="s">
        <v>912</v>
      </c>
      <c r="U31" s="3"/>
      <c r="V31" s="3"/>
      <c r="W31" s="3"/>
      <c r="X31" s="3" t="s">
        <v>913</v>
      </c>
      <c r="Y31" s="3"/>
      <c r="Z31" s="3">
        <v>10.5</v>
      </c>
      <c r="AA31" s="3">
        <v>2.4</v>
      </c>
      <c r="AB31" s="3">
        <v>2.4</v>
      </c>
      <c r="AC31" s="3">
        <v>24.1</v>
      </c>
      <c r="AD31" s="3" t="s">
        <v>744</v>
      </c>
      <c r="AE31" s="3">
        <v>15</v>
      </c>
      <c r="AF31" s="3"/>
      <c r="AG31" s="3"/>
      <c r="AH31" s="3"/>
      <c r="AI31" s="3" t="s">
        <v>914</v>
      </c>
      <c r="AJ31" s="3" t="s">
        <v>896</v>
      </c>
      <c r="AK31" s="3"/>
      <c r="AL31" s="3"/>
      <c r="AM31" s="5"/>
      <c r="AN31" s="3"/>
      <c r="AO31" s="3"/>
      <c r="AP31" s="3"/>
      <c r="AQ31" s="3"/>
      <c r="AR31" s="3"/>
    </row>
    <row r="32" spans="1:44">
      <c r="A32" s="3"/>
      <c r="B32" s="3" t="s">
        <v>7</v>
      </c>
      <c r="C32" s="3" t="s">
        <v>8</v>
      </c>
      <c r="D32" s="3" t="s">
        <v>631</v>
      </c>
      <c r="E32" s="3" t="s">
        <v>915</v>
      </c>
      <c r="F32" s="3" t="s">
        <v>916</v>
      </c>
      <c r="G32" s="3"/>
      <c r="H32" s="3">
        <f>VLOOKUP(B32,'Бланк заказа'!A$4:D$294,4,FALSE)</f>
        <v>3550</v>
      </c>
      <c r="I32" s="3"/>
      <c r="J32" s="3"/>
      <c r="K32" s="3" t="s">
        <v>917</v>
      </c>
      <c r="L32" s="3" t="s">
        <v>918</v>
      </c>
      <c r="M32" s="3" t="s">
        <v>638</v>
      </c>
      <c r="N32" s="3" t="s">
        <v>919</v>
      </c>
      <c r="O32" s="3" t="s">
        <v>664</v>
      </c>
      <c r="P32" s="3" t="s">
        <v>641</v>
      </c>
      <c r="Q32" s="3"/>
      <c r="R32" s="3" t="s">
        <v>920</v>
      </c>
      <c r="S32" s="3" t="s">
        <v>921</v>
      </c>
      <c r="T32" s="3" t="s">
        <v>921</v>
      </c>
      <c r="U32" s="3"/>
      <c r="V32" s="3"/>
      <c r="W32" s="3" t="s">
        <v>922</v>
      </c>
      <c r="X32" s="3" t="s">
        <v>923</v>
      </c>
      <c r="Y32" s="3" t="s">
        <v>924</v>
      </c>
      <c r="Z32" s="3">
        <v>42</v>
      </c>
      <c r="AA32" s="3">
        <v>31</v>
      </c>
      <c r="AB32" s="3">
        <v>10</v>
      </c>
      <c r="AC32" s="3">
        <v>428</v>
      </c>
      <c r="AD32" s="3" t="s">
        <v>648</v>
      </c>
      <c r="AE32" s="3"/>
      <c r="AF32" s="3"/>
      <c r="AG32" s="3"/>
      <c r="AH32" s="3"/>
      <c r="AI32" s="3" t="s">
        <v>925</v>
      </c>
      <c r="AJ32" s="3" t="s">
        <v>926</v>
      </c>
      <c r="AK32" s="3"/>
      <c r="AL32" s="3"/>
      <c r="AM32" s="5"/>
      <c r="AN32" s="3"/>
      <c r="AO32" s="3"/>
      <c r="AP32" s="3"/>
      <c r="AQ32" s="3"/>
      <c r="AR32" s="3"/>
    </row>
    <row r="33" spans="1:44">
      <c r="A33" s="3"/>
      <c r="B33" s="3" t="s">
        <v>12</v>
      </c>
      <c r="C33" s="3" t="s">
        <v>13</v>
      </c>
      <c r="D33" s="3" t="s">
        <v>631</v>
      </c>
      <c r="E33" s="3" t="s">
        <v>915</v>
      </c>
      <c r="F33" s="3" t="s">
        <v>927</v>
      </c>
      <c r="G33" s="3"/>
      <c r="H33" s="3">
        <f>VLOOKUP(B33,'Бланк заказа'!A$4:D$294,4,FALSE)</f>
        <v>350</v>
      </c>
      <c r="I33" s="3" t="s">
        <v>928</v>
      </c>
      <c r="J33" s="3" t="s">
        <v>929</v>
      </c>
      <c r="K33" s="3" t="s">
        <v>917</v>
      </c>
      <c r="L33" s="3" t="s">
        <v>918</v>
      </c>
      <c r="M33" s="3" t="s">
        <v>638</v>
      </c>
      <c r="N33" s="3" t="s">
        <v>930</v>
      </c>
      <c r="O33" s="3" t="s">
        <v>664</v>
      </c>
      <c r="P33" s="3" t="s">
        <v>641</v>
      </c>
      <c r="Q33" s="3"/>
      <c r="R33" s="3" t="s">
        <v>931</v>
      </c>
      <c r="S33" s="3" t="s">
        <v>932</v>
      </c>
      <c r="T33" s="3" t="s">
        <v>932</v>
      </c>
      <c r="U33" s="3"/>
      <c r="V33" s="3"/>
      <c r="W33" s="3" t="s">
        <v>922</v>
      </c>
      <c r="X33" s="3" t="s">
        <v>933</v>
      </c>
      <c r="Y33" s="3" t="s">
        <v>934</v>
      </c>
      <c r="Z33" s="3">
        <v>14.2</v>
      </c>
      <c r="AA33" s="3">
        <v>8</v>
      </c>
      <c r="AB33" s="3">
        <v>3</v>
      </c>
      <c r="AC33" s="3">
        <v>37.1</v>
      </c>
      <c r="AD33" s="3" t="s">
        <v>648</v>
      </c>
      <c r="AE33" s="3"/>
      <c r="AF33" s="3"/>
      <c r="AG33" s="3"/>
      <c r="AH33" s="3"/>
      <c r="AI33" s="3" t="s">
        <v>696</v>
      </c>
      <c r="AJ33" s="3" t="s">
        <v>926</v>
      </c>
      <c r="AK33" s="3"/>
      <c r="AL33" s="3"/>
      <c r="AM33" s="5"/>
      <c r="AN33" s="3"/>
      <c r="AO33" s="3"/>
      <c r="AP33" s="3"/>
      <c r="AQ33" s="3"/>
      <c r="AR33" s="3"/>
    </row>
    <row r="34" spans="1:44">
      <c r="A34" s="3"/>
      <c r="B34" s="3" t="s">
        <v>14</v>
      </c>
      <c r="C34" s="3" t="s">
        <v>935</v>
      </c>
      <c r="D34" s="3" t="s">
        <v>631</v>
      </c>
      <c r="E34" s="3" t="s">
        <v>915</v>
      </c>
      <c r="F34" s="3" t="s">
        <v>936</v>
      </c>
      <c r="G34" s="3"/>
      <c r="H34" s="3">
        <f>VLOOKUP(B34,'Бланк заказа'!A$4:D$294,4,FALSE)</f>
        <v>350</v>
      </c>
      <c r="I34" s="3" t="s">
        <v>928</v>
      </c>
      <c r="J34" s="3" t="s">
        <v>929</v>
      </c>
      <c r="K34" s="3" t="s">
        <v>917</v>
      </c>
      <c r="L34" s="3" t="s">
        <v>918</v>
      </c>
      <c r="M34" s="3" t="s">
        <v>638</v>
      </c>
      <c r="N34" s="3" t="s">
        <v>937</v>
      </c>
      <c r="O34" s="3" t="s">
        <v>664</v>
      </c>
      <c r="P34" s="3" t="s">
        <v>641</v>
      </c>
      <c r="Q34" s="3"/>
      <c r="R34" s="3" t="s">
        <v>938</v>
      </c>
      <c r="S34" s="3" t="s">
        <v>939</v>
      </c>
      <c r="T34" s="3" t="s">
        <v>939</v>
      </c>
      <c r="U34" s="3"/>
      <c r="V34" s="3"/>
      <c r="W34" s="3" t="s">
        <v>922</v>
      </c>
      <c r="X34" s="3" t="s">
        <v>940</v>
      </c>
      <c r="Y34" s="3" t="s">
        <v>941</v>
      </c>
      <c r="Z34" s="3">
        <v>14.2</v>
      </c>
      <c r="AA34" s="3">
        <v>8</v>
      </c>
      <c r="AB34" s="3">
        <v>3</v>
      </c>
      <c r="AC34" s="3">
        <v>37.1</v>
      </c>
      <c r="AD34" s="3" t="s">
        <v>648</v>
      </c>
      <c r="AE34" s="3"/>
      <c r="AF34" s="3"/>
      <c r="AG34" s="3"/>
      <c r="AH34" s="3"/>
      <c r="AI34" s="3" t="s">
        <v>726</v>
      </c>
      <c r="AJ34" s="3" t="s">
        <v>926</v>
      </c>
      <c r="AK34" s="3"/>
      <c r="AL34" s="3"/>
      <c r="AM34" s="5"/>
      <c r="AN34" s="3"/>
      <c r="AO34" s="3"/>
      <c r="AP34" s="3"/>
      <c r="AQ34" s="3"/>
      <c r="AR34" s="3"/>
    </row>
    <row r="35" spans="1:44">
      <c r="A35" s="3"/>
      <c r="B35" s="3" t="s">
        <v>16</v>
      </c>
      <c r="C35" s="3" t="s">
        <v>17</v>
      </c>
      <c r="D35" s="3" t="s">
        <v>631</v>
      </c>
      <c r="E35" s="3" t="s">
        <v>915</v>
      </c>
      <c r="F35" s="3" t="s">
        <v>942</v>
      </c>
      <c r="G35" s="3"/>
      <c r="H35" s="3">
        <f>VLOOKUP(B35,'Бланк заказа'!A$4:D$294,4,FALSE)</f>
        <v>350</v>
      </c>
      <c r="I35" s="3" t="s">
        <v>928</v>
      </c>
      <c r="J35" s="3" t="s">
        <v>929</v>
      </c>
      <c r="K35" s="3" t="s">
        <v>917</v>
      </c>
      <c r="L35" s="3" t="s">
        <v>918</v>
      </c>
      <c r="M35" s="3" t="s">
        <v>638</v>
      </c>
      <c r="N35" s="3" t="s">
        <v>943</v>
      </c>
      <c r="O35" s="3" t="s">
        <v>664</v>
      </c>
      <c r="P35" s="3" t="s">
        <v>641</v>
      </c>
      <c r="Q35" s="3"/>
      <c r="R35" s="3" t="s">
        <v>944</v>
      </c>
      <c r="S35" s="3" t="s">
        <v>945</v>
      </c>
      <c r="T35" s="3" t="s">
        <v>945</v>
      </c>
      <c r="U35" s="3"/>
      <c r="V35" s="3"/>
      <c r="W35" s="3" t="s">
        <v>922</v>
      </c>
      <c r="X35" s="3" t="s">
        <v>946</v>
      </c>
      <c r="Y35" s="3" t="s">
        <v>947</v>
      </c>
      <c r="Z35" s="3">
        <v>14.2</v>
      </c>
      <c r="AA35" s="3">
        <v>8</v>
      </c>
      <c r="AB35" s="3">
        <v>3</v>
      </c>
      <c r="AC35" s="3">
        <v>37.1</v>
      </c>
      <c r="AD35" s="3" t="s">
        <v>648</v>
      </c>
      <c r="AE35" s="3"/>
      <c r="AF35" s="3"/>
      <c r="AG35" s="3"/>
      <c r="AH35" s="3"/>
      <c r="AI35" s="3" t="s">
        <v>719</v>
      </c>
      <c r="AJ35" s="3" t="s">
        <v>926</v>
      </c>
      <c r="AK35" s="3"/>
      <c r="AL35" s="3"/>
      <c r="AM35" s="5"/>
      <c r="AN35" s="3"/>
      <c r="AO35" s="3"/>
      <c r="AP35" s="3"/>
      <c r="AQ35" s="3"/>
      <c r="AR35" s="3"/>
    </row>
    <row r="36" spans="1:44">
      <c r="A36" s="3"/>
      <c r="B36" s="3" t="s">
        <v>18</v>
      </c>
      <c r="C36" s="3" t="s">
        <v>19</v>
      </c>
      <c r="D36" s="3" t="s">
        <v>631</v>
      </c>
      <c r="E36" s="3" t="s">
        <v>915</v>
      </c>
      <c r="F36" s="3" t="s">
        <v>948</v>
      </c>
      <c r="G36" s="3"/>
      <c r="H36" s="3">
        <f>VLOOKUP(B36,'Бланк заказа'!A$4:D$294,4,FALSE)</f>
        <v>350</v>
      </c>
      <c r="I36" s="3" t="s">
        <v>928</v>
      </c>
      <c r="J36" s="3" t="s">
        <v>929</v>
      </c>
      <c r="K36" s="3" t="s">
        <v>917</v>
      </c>
      <c r="L36" s="3" t="s">
        <v>918</v>
      </c>
      <c r="M36" s="3" t="s">
        <v>638</v>
      </c>
      <c r="N36" s="3" t="s">
        <v>949</v>
      </c>
      <c r="O36" s="3" t="s">
        <v>664</v>
      </c>
      <c r="P36" s="3" t="s">
        <v>641</v>
      </c>
      <c r="Q36" s="3"/>
      <c r="R36" s="3" t="s">
        <v>950</v>
      </c>
      <c r="S36" s="3" t="s">
        <v>951</v>
      </c>
      <c r="T36" s="3" t="s">
        <v>951</v>
      </c>
      <c r="U36" s="3"/>
      <c r="V36" s="3"/>
      <c r="W36" s="3" t="s">
        <v>922</v>
      </c>
      <c r="X36" s="3" t="s">
        <v>952</v>
      </c>
      <c r="Y36" s="3" t="s">
        <v>953</v>
      </c>
      <c r="Z36" s="3">
        <v>14.2</v>
      </c>
      <c r="AA36" s="3">
        <v>8</v>
      </c>
      <c r="AB36" s="3">
        <v>3</v>
      </c>
      <c r="AC36" s="3">
        <v>37.1</v>
      </c>
      <c r="AD36" s="3" t="s">
        <v>648</v>
      </c>
      <c r="AE36" s="3"/>
      <c r="AF36" s="3"/>
      <c r="AG36" s="3"/>
      <c r="AH36" s="3"/>
      <c r="AI36" s="3" t="s">
        <v>733</v>
      </c>
      <c r="AJ36" s="3" t="s">
        <v>926</v>
      </c>
      <c r="AK36" s="3"/>
      <c r="AL36" s="3"/>
      <c r="AM36" s="5"/>
      <c r="AN36" s="3"/>
      <c r="AO36" s="3"/>
      <c r="AP36" s="3"/>
      <c r="AQ36" s="3"/>
      <c r="AR36" s="3"/>
    </row>
    <row r="37" spans="1:44">
      <c r="A37" s="3"/>
      <c r="B37" s="3" t="s">
        <v>20</v>
      </c>
      <c r="C37" s="3" t="s">
        <v>21</v>
      </c>
      <c r="D37" s="3" t="s">
        <v>631</v>
      </c>
      <c r="E37" s="3" t="s">
        <v>915</v>
      </c>
      <c r="F37" s="3" t="s">
        <v>954</v>
      </c>
      <c r="G37" s="3"/>
      <c r="H37" s="3">
        <f>VLOOKUP(B37,'Бланк заказа'!A$4:D$294,4,FALSE)</f>
        <v>290</v>
      </c>
      <c r="I37" s="3" t="s">
        <v>928</v>
      </c>
      <c r="J37" s="3" t="s">
        <v>929</v>
      </c>
      <c r="K37" s="3" t="s">
        <v>917</v>
      </c>
      <c r="L37" s="3" t="s">
        <v>918</v>
      </c>
      <c r="M37" s="3" t="s">
        <v>638</v>
      </c>
      <c r="N37" s="3" t="s">
        <v>955</v>
      </c>
      <c r="O37" s="3" t="s">
        <v>664</v>
      </c>
      <c r="P37" s="3" t="s">
        <v>641</v>
      </c>
      <c r="Q37" s="3"/>
      <c r="R37" s="3" t="s">
        <v>956</v>
      </c>
      <c r="S37" s="3" t="s">
        <v>957</v>
      </c>
      <c r="T37" s="3" t="s">
        <v>957</v>
      </c>
      <c r="U37" s="3"/>
      <c r="V37" s="3"/>
      <c r="W37" s="3" t="s">
        <v>922</v>
      </c>
      <c r="X37" s="3" t="s">
        <v>958</v>
      </c>
      <c r="Y37" s="3" t="s">
        <v>959</v>
      </c>
      <c r="Z37" s="3">
        <v>14.2</v>
      </c>
      <c r="AA37" s="3">
        <v>8</v>
      </c>
      <c r="AB37" s="3">
        <v>3</v>
      </c>
      <c r="AC37" s="3">
        <v>34.1</v>
      </c>
      <c r="AD37" s="3" t="s">
        <v>648</v>
      </c>
      <c r="AE37" s="3"/>
      <c r="AF37" s="3"/>
      <c r="AG37" s="3"/>
      <c r="AH37" s="3"/>
      <c r="AI37" s="3" t="s">
        <v>925</v>
      </c>
      <c r="AJ37" s="3" t="s">
        <v>926</v>
      </c>
      <c r="AK37" s="3"/>
      <c r="AL37" s="3"/>
      <c r="AM37" s="5"/>
      <c r="AN37" s="3"/>
      <c r="AO37" s="3"/>
      <c r="AP37" s="3"/>
      <c r="AQ37" s="3"/>
      <c r="AR37" s="3"/>
    </row>
    <row r="38" spans="1:44">
      <c r="A38" s="3"/>
      <c r="B38" s="3" t="s">
        <v>22</v>
      </c>
      <c r="C38" s="3" t="s">
        <v>23</v>
      </c>
      <c r="D38" s="3" t="s">
        <v>631</v>
      </c>
      <c r="E38" s="3" t="s">
        <v>915</v>
      </c>
      <c r="F38" s="3" t="s">
        <v>960</v>
      </c>
      <c r="G38" s="3"/>
      <c r="H38" s="3">
        <f>VLOOKUP(B38,'Бланк заказа'!A$4:D$294,4,FALSE)</f>
        <v>650</v>
      </c>
      <c r="I38" s="3" t="s">
        <v>928</v>
      </c>
      <c r="J38" s="3" t="s">
        <v>929</v>
      </c>
      <c r="K38" s="3" t="s">
        <v>917</v>
      </c>
      <c r="L38" s="3" t="s">
        <v>918</v>
      </c>
      <c r="M38" s="3" t="s">
        <v>638</v>
      </c>
      <c r="N38" s="3" t="s">
        <v>961</v>
      </c>
      <c r="O38" s="3" t="s">
        <v>664</v>
      </c>
      <c r="P38" s="3" t="s">
        <v>641</v>
      </c>
      <c r="Q38" s="3"/>
      <c r="R38" s="3" t="s">
        <v>962</v>
      </c>
      <c r="S38" s="3" t="s">
        <v>963</v>
      </c>
      <c r="T38" s="3" t="s">
        <v>963</v>
      </c>
      <c r="U38" s="3"/>
      <c r="V38" s="3"/>
      <c r="W38" s="3" t="s">
        <v>922</v>
      </c>
      <c r="X38" s="3" t="s">
        <v>964</v>
      </c>
      <c r="Y38" s="3" t="s">
        <v>965</v>
      </c>
      <c r="Z38" s="3">
        <v>6.8</v>
      </c>
      <c r="AA38" s="3">
        <v>4.5</v>
      </c>
      <c r="AB38" s="3">
        <v>4.5</v>
      </c>
      <c r="AC38" s="3">
        <v>27.91</v>
      </c>
      <c r="AD38" s="3" t="s">
        <v>24</v>
      </c>
      <c r="AE38" s="3">
        <v>6</v>
      </c>
      <c r="AF38" s="3">
        <v>90</v>
      </c>
      <c r="AG38" s="3">
        <v>0.0666666666666667</v>
      </c>
      <c r="AH38" s="3">
        <v>7.22222222222222</v>
      </c>
      <c r="AI38" s="3" t="s">
        <v>696</v>
      </c>
      <c r="AJ38" s="3" t="s">
        <v>966</v>
      </c>
      <c r="AK38" s="3"/>
      <c r="AL38" s="3"/>
      <c r="AM38" s="5"/>
      <c r="AN38" s="3"/>
      <c r="AO38" s="3"/>
      <c r="AP38" s="3"/>
      <c r="AQ38" s="3"/>
      <c r="AR38" s="3"/>
    </row>
    <row r="39" spans="1:44">
      <c r="A39" s="3"/>
      <c r="B39" s="3" t="s">
        <v>25</v>
      </c>
      <c r="C39" s="3" t="s">
        <v>26</v>
      </c>
      <c r="D39" s="3" t="s">
        <v>631</v>
      </c>
      <c r="E39" s="3" t="s">
        <v>915</v>
      </c>
      <c r="F39" s="3" t="s">
        <v>967</v>
      </c>
      <c r="G39" s="3"/>
      <c r="H39" s="3">
        <f>VLOOKUP(B39,'Бланк заказа'!A$4:D$294,4,FALSE)</f>
        <v>650</v>
      </c>
      <c r="I39" s="3" t="s">
        <v>928</v>
      </c>
      <c r="J39" s="3" t="s">
        <v>929</v>
      </c>
      <c r="K39" s="3" t="s">
        <v>917</v>
      </c>
      <c r="L39" s="3" t="s">
        <v>918</v>
      </c>
      <c r="M39" s="3" t="s">
        <v>638</v>
      </c>
      <c r="N39" s="3" t="s">
        <v>968</v>
      </c>
      <c r="O39" s="3" t="s">
        <v>664</v>
      </c>
      <c r="P39" s="3" t="s">
        <v>641</v>
      </c>
      <c r="Q39" s="3"/>
      <c r="R39" s="3" t="s">
        <v>969</v>
      </c>
      <c r="S39" s="3" t="s">
        <v>970</v>
      </c>
      <c r="T39" s="3" t="s">
        <v>970</v>
      </c>
      <c r="U39" s="3"/>
      <c r="V39" s="3"/>
      <c r="W39" s="3" t="s">
        <v>922</v>
      </c>
      <c r="X39" s="3" t="s">
        <v>971</v>
      </c>
      <c r="Y39" s="3" t="s">
        <v>965</v>
      </c>
      <c r="Z39" s="3">
        <v>6.8</v>
      </c>
      <c r="AA39" s="3">
        <v>4.5</v>
      </c>
      <c r="AB39" s="3">
        <v>4.5</v>
      </c>
      <c r="AC39" s="3">
        <v>28</v>
      </c>
      <c r="AD39" s="3" t="s">
        <v>24</v>
      </c>
      <c r="AE39" s="3">
        <v>6</v>
      </c>
      <c r="AF39" s="3">
        <v>90</v>
      </c>
      <c r="AG39" s="3">
        <v>0.0666666666666667</v>
      </c>
      <c r="AH39" s="3">
        <v>7.22222222222222</v>
      </c>
      <c r="AI39" s="3" t="s">
        <v>726</v>
      </c>
      <c r="AJ39" s="3" t="s">
        <v>966</v>
      </c>
      <c r="AK39" s="3"/>
      <c r="AL39" s="3"/>
      <c r="AM39" s="5"/>
      <c r="AN39" s="3"/>
      <c r="AO39" s="3"/>
      <c r="AP39" s="3"/>
      <c r="AQ39" s="3"/>
      <c r="AR39" s="3"/>
    </row>
    <row r="40" spans="1:44">
      <c r="A40" s="3"/>
      <c r="B40" s="3" t="s">
        <v>27</v>
      </c>
      <c r="C40" s="3" t="s">
        <v>28</v>
      </c>
      <c r="D40" s="3" t="s">
        <v>631</v>
      </c>
      <c r="E40" s="3" t="s">
        <v>915</v>
      </c>
      <c r="F40" s="3" t="s">
        <v>972</v>
      </c>
      <c r="G40" s="3"/>
      <c r="H40" s="3">
        <f>VLOOKUP(B40,'Бланк заказа'!A$4:D$294,4,FALSE)</f>
        <v>650</v>
      </c>
      <c r="I40" s="3" t="s">
        <v>928</v>
      </c>
      <c r="J40" s="3" t="s">
        <v>929</v>
      </c>
      <c r="K40" s="3" t="s">
        <v>917</v>
      </c>
      <c r="L40" s="3" t="s">
        <v>918</v>
      </c>
      <c r="M40" s="3" t="s">
        <v>638</v>
      </c>
      <c r="N40" s="3" t="s">
        <v>973</v>
      </c>
      <c r="O40" s="3" t="s">
        <v>664</v>
      </c>
      <c r="P40" s="3" t="s">
        <v>641</v>
      </c>
      <c r="Q40" s="3"/>
      <c r="R40" s="3" t="s">
        <v>974</v>
      </c>
      <c r="S40" s="3" t="s">
        <v>975</v>
      </c>
      <c r="T40" s="3" t="s">
        <v>975</v>
      </c>
      <c r="U40" s="3"/>
      <c r="V40" s="3"/>
      <c r="W40" s="3" t="s">
        <v>922</v>
      </c>
      <c r="X40" s="3" t="s">
        <v>976</v>
      </c>
      <c r="Y40" s="3" t="s">
        <v>965</v>
      </c>
      <c r="Z40" s="3">
        <v>6.8</v>
      </c>
      <c r="AA40" s="3">
        <v>4.5</v>
      </c>
      <c r="AB40" s="3">
        <v>4.5</v>
      </c>
      <c r="AC40" s="3">
        <v>28.17</v>
      </c>
      <c r="AD40" s="3" t="s">
        <v>24</v>
      </c>
      <c r="AE40" s="3">
        <v>6</v>
      </c>
      <c r="AF40" s="3">
        <v>90</v>
      </c>
      <c r="AG40" s="3">
        <v>0.0666666666666667</v>
      </c>
      <c r="AH40" s="3">
        <v>7.22222222222222</v>
      </c>
      <c r="AI40" s="3" t="s">
        <v>733</v>
      </c>
      <c r="AJ40" s="3" t="s">
        <v>966</v>
      </c>
      <c r="AK40" s="3"/>
      <c r="AL40" s="3"/>
      <c r="AM40" s="5"/>
      <c r="AN40" s="3"/>
      <c r="AO40" s="3"/>
      <c r="AP40" s="3"/>
      <c r="AQ40" s="3"/>
      <c r="AR40" s="3"/>
    </row>
    <row r="41" spans="1:44">
      <c r="A41" s="3"/>
      <c r="B41" s="3" t="s">
        <v>29</v>
      </c>
      <c r="C41" s="3" t="s">
        <v>30</v>
      </c>
      <c r="D41" s="3" t="s">
        <v>631</v>
      </c>
      <c r="E41" s="3" t="s">
        <v>915</v>
      </c>
      <c r="F41" s="3" t="s">
        <v>977</v>
      </c>
      <c r="G41" s="3"/>
      <c r="H41" s="3">
        <f>VLOOKUP(B41,'Бланк заказа'!A$4:D$294,4,FALSE)</f>
        <v>650</v>
      </c>
      <c r="I41" s="3" t="s">
        <v>928</v>
      </c>
      <c r="J41" s="3" t="s">
        <v>929</v>
      </c>
      <c r="K41" s="3" t="s">
        <v>917</v>
      </c>
      <c r="L41" s="3" t="s">
        <v>918</v>
      </c>
      <c r="M41" s="3" t="s">
        <v>638</v>
      </c>
      <c r="N41" s="3" t="s">
        <v>978</v>
      </c>
      <c r="O41" s="3" t="s">
        <v>664</v>
      </c>
      <c r="P41" s="3" t="s">
        <v>641</v>
      </c>
      <c r="Q41" s="3"/>
      <c r="R41" s="3" t="s">
        <v>979</v>
      </c>
      <c r="S41" s="3" t="s">
        <v>980</v>
      </c>
      <c r="T41" s="3" t="s">
        <v>980</v>
      </c>
      <c r="U41" s="3"/>
      <c r="V41" s="3"/>
      <c r="W41" s="3" t="s">
        <v>922</v>
      </c>
      <c r="X41" s="3" t="s">
        <v>981</v>
      </c>
      <c r="Y41" s="3" t="s">
        <v>965</v>
      </c>
      <c r="Z41" s="3">
        <v>6.8</v>
      </c>
      <c r="AA41" s="3">
        <v>4.5</v>
      </c>
      <c r="AB41" s="3">
        <v>4.5</v>
      </c>
      <c r="AC41" s="3">
        <v>27.33</v>
      </c>
      <c r="AD41" s="3" t="s">
        <v>24</v>
      </c>
      <c r="AE41" s="3">
        <v>6</v>
      </c>
      <c r="AF41" s="3">
        <v>90</v>
      </c>
      <c r="AG41" s="3">
        <v>0.0666666666666667</v>
      </c>
      <c r="AH41" s="3">
        <v>7.22222222222222</v>
      </c>
      <c r="AI41" s="3" t="s">
        <v>719</v>
      </c>
      <c r="AJ41" s="3" t="s">
        <v>966</v>
      </c>
      <c r="AK41" s="3"/>
      <c r="AL41" s="3"/>
      <c r="AM41" s="5"/>
      <c r="AN41" s="3"/>
      <c r="AO41" s="3"/>
      <c r="AP41" s="3"/>
      <c r="AQ41" s="3"/>
      <c r="AR41" s="3"/>
    </row>
    <row r="42" spans="1:44">
      <c r="A42" s="3"/>
      <c r="B42" s="3" t="s">
        <v>54</v>
      </c>
      <c r="C42" s="3" t="s">
        <v>55</v>
      </c>
      <c r="D42" s="3" t="s">
        <v>631</v>
      </c>
      <c r="E42" s="3" t="s">
        <v>915</v>
      </c>
      <c r="F42" s="3" t="s">
        <v>982</v>
      </c>
      <c r="G42" s="3"/>
      <c r="H42" s="3">
        <f>VLOOKUP(B42,'Бланк заказа'!A$4:D$294,4,FALSE)</f>
        <v>120</v>
      </c>
      <c r="I42" s="3" t="s">
        <v>983</v>
      </c>
      <c r="J42" s="3" t="s">
        <v>984</v>
      </c>
      <c r="K42" s="3" t="s">
        <v>985</v>
      </c>
      <c r="L42" s="3" t="s">
        <v>918</v>
      </c>
      <c r="M42" s="3" t="s">
        <v>638</v>
      </c>
      <c r="N42" s="3" t="s">
        <v>986</v>
      </c>
      <c r="O42" s="3" t="s">
        <v>664</v>
      </c>
      <c r="P42" s="3" t="s">
        <v>641</v>
      </c>
      <c r="Q42" s="3"/>
      <c r="R42" s="3" t="s">
        <v>987</v>
      </c>
      <c r="S42" s="3" t="s">
        <v>988</v>
      </c>
      <c r="T42" s="3" t="s">
        <v>988</v>
      </c>
      <c r="U42" s="3"/>
      <c r="V42" s="3" t="s">
        <v>989</v>
      </c>
      <c r="W42" s="3"/>
      <c r="X42" s="3" t="s">
        <v>990</v>
      </c>
      <c r="Y42" s="3" t="s">
        <v>991</v>
      </c>
      <c r="Z42" s="3">
        <v>7.5</v>
      </c>
      <c r="AA42" s="3">
        <v>2.9</v>
      </c>
      <c r="AB42" s="3">
        <v>2.9</v>
      </c>
      <c r="AC42" s="3">
        <v>39.66</v>
      </c>
      <c r="AD42" s="3"/>
      <c r="AE42" s="3">
        <v>30</v>
      </c>
      <c r="AF42" s="3">
        <v>60</v>
      </c>
      <c r="AG42" s="3">
        <v>0.5</v>
      </c>
      <c r="AH42" s="3">
        <v>2</v>
      </c>
      <c r="AI42" s="3"/>
      <c r="AJ42" s="3" t="s">
        <v>992</v>
      </c>
      <c r="AK42" s="3"/>
      <c r="AL42" s="3"/>
      <c r="AM42" s="5"/>
      <c r="AN42" s="3"/>
      <c r="AO42" s="3"/>
      <c r="AP42" s="3"/>
      <c r="AQ42" s="3"/>
      <c r="AR42" s="3"/>
    </row>
    <row r="43" spans="1:44">
      <c r="A43" s="3"/>
      <c r="B43" s="3" t="s">
        <v>31</v>
      </c>
      <c r="C43" s="3" t="s">
        <v>32</v>
      </c>
      <c r="D43" s="3" t="s">
        <v>631</v>
      </c>
      <c r="E43" s="3" t="s">
        <v>915</v>
      </c>
      <c r="F43" s="3" t="s">
        <v>993</v>
      </c>
      <c r="G43" s="3"/>
      <c r="H43" s="3">
        <f>VLOOKUP(B43,'Бланк заказа'!A$4:D$294,4,FALSE)</f>
        <v>120</v>
      </c>
      <c r="I43" s="3" t="s">
        <v>994</v>
      </c>
      <c r="J43" s="3" t="s">
        <v>995</v>
      </c>
      <c r="K43" s="3" t="s">
        <v>996</v>
      </c>
      <c r="L43" s="3" t="s">
        <v>637</v>
      </c>
      <c r="M43" s="3" t="s">
        <v>638</v>
      </c>
      <c r="N43" s="3" t="s">
        <v>997</v>
      </c>
      <c r="O43" s="3" t="s">
        <v>664</v>
      </c>
      <c r="P43" s="3" t="s">
        <v>641</v>
      </c>
      <c r="Q43" s="3"/>
      <c r="R43" s="3" t="s">
        <v>998</v>
      </c>
      <c r="S43" s="3" t="s">
        <v>999</v>
      </c>
      <c r="T43" s="3" t="s">
        <v>999</v>
      </c>
      <c r="U43" s="3"/>
      <c r="V43" s="3"/>
      <c r="W43" s="3"/>
      <c r="X43" s="3" t="s">
        <v>1000</v>
      </c>
      <c r="Y43" s="3" t="s">
        <v>1001</v>
      </c>
      <c r="Z43" s="3">
        <v>7.5</v>
      </c>
      <c r="AA43" s="3">
        <v>3.4</v>
      </c>
      <c r="AB43" s="3">
        <v>2.2</v>
      </c>
      <c r="AC43" s="3">
        <v>37.07</v>
      </c>
      <c r="AD43" s="3"/>
      <c r="AE43" s="3">
        <v>30</v>
      </c>
      <c r="AF43" s="3">
        <v>60</v>
      </c>
      <c r="AG43" s="3">
        <v>0.5</v>
      </c>
      <c r="AH43" s="3">
        <v>1.66666666666667</v>
      </c>
      <c r="AI43" s="3" t="s">
        <v>1002</v>
      </c>
      <c r="AJ43" s="3" t="s">
        <v>1003</v>
      </c>
      <c r="AK43" s="3" t="s">
        <v>1004</v>
      </c>
      <c r="AL43" s="3"/>
      <c r="AM43" s="5"/>
      <c r="AN43" s="3"/>
      <c r="AO43" s="3"/>
      <c r="AP43" s="3"/>
      <c r="AQ43" s="3"/>
      <c r="AR43" s="3"/>
    </row>
    <row r="44" spans="1:44">
      <c r="A44" s="3"/>
      <c r="B44" s="3" t="s">
        <v>34</v>
      </c>
      <c r="C44" s="3" t="s">
        <v>35</v>
      </c>
      <c r="D44" s="3" t="s">
        <v>631</v>
      </c>
      <c r="E44" s="3" t="s">
        <v>915</v>
      </c>
      <c r="F44" s="3" t="s">
        <v>1005</v>
      </c>
      <c r="G44" s="3"/>
      <c r="H44" s="3">
        <f>VLOOKUP(B44,'Бланк заказа'!A$4:D$294,4,FALSE)</f>
        <v>150</v>
      </c>
      <c r="I44" s="3" t="s">
        <v>1006</v>
      </c>
      <c r="J44" s="3" t="s">
        <v>984</v>
      </c>
      <c r="K44" s="3" t="s">
        <v>1007</v>
      </c>
      <c r="L44" s="3" t="s">
        <v>918</v>
      </c>
      <c r="M44" s="3" t="s">
        <v>638</v>
      </c>
      <c r="N44" s="3" t="s">
        <v>1008</v>
      </c>
      <c r="O44" s="3" t="s">
        <v>664</v>
      </c>
      <c r="P44" s="3" t="s">
        <v>641</v>
      </c>
      <c r="Q44" s="3"/>
      <c r="R44" s="3" t="s">
        <v>1009</v>
      </c>
      <c r="S44" s="3" t="s">
        <v>1010</v>
      </c>
      <c r="T44" s="3" t="s">
        <v>1010</v>
      </c>
      <c r="U44" s="3"/>
      <c r="V44" s="3"/>
      <c r="W44" s="3"/>
      <c r="X44" s="3" t="s">
        <v>1011</v>
      </c>
      <c r="Y44" s="3" t="s">
        <v>1012</v>
      </c>
      <c r="Z44" s="3">
        <v>7.5</v>
      </c>
      <c r="AA44" s="3">
        <v>3.4</v>
      </c>
      <c r="AB44" s="3">
        <v>2.2</v>
      </c>
      <c r="AC44" s="3">
        <v>40.51</v>
      </c>
      <c r="AD44" s="3"/>
      <c r="AE44" s="3">
        <v>30</v>
      </c>
      <c r="AF44" s="3">
        <v>250</v>
      </c>
      <c r="AG44" s="3">
        <v>0.12</v>
      </c>
      <c r="AH44" s="3">
        <v>0.6</v>
      </c>
      <c r="AI44" s="3" t="s">
        <v>1002</v>
      </c>
      <c r="AJ44" s="3" t="s">
        <v>1013</v>
      </c>
      <c r="AK44" s="3"/>
      <c r="AL44" s="3"/>
      <c r="AM44" s="5"/>
      <c r="AN44" s="3"/>
      <c r="AO44" s="3"/>
      <c r="AP44" s="3"/>
      <c r="AQ44" s="3"/>
      <c r="AR44" s="3"/>
    </row>
    <row r="45" spans="1:44">
      <c r="A45" s="3"/>
      <c r="B45" s="3" t="s">
        <v>36</v>
      </c>
      <c r="C45" s="3" t="s">
        <v>37</v>
      </c>
      <c r="D45" s="3" t="s">
        <v>631</v>
      </c>
      <c r="E45" s="3" t="s">
        <v>915</v>
      </c>
      <c r="F45" s="3" t="s">
        <v>1014</v>
      </c>
      <c r="G45" s="3"/>
      <c r="H45" s="3">
        <f>VLOOKUP(B45,'Бланк заказа'!A$4:D$294,4,FALSE)</f>
        <v>150</v>
      </c>
      <c r="I45" s="3" t="s">
        <v>1015</v>
      </c>
      <c r="J45" s="3" t="s">
        <v>995</v>
      </c>
      <c r="K45" s="3" t="s">
        <v>996</v>
      </c>
      <c r="L45" s="3" t="s">
        <v>918</v>
      </c>
      <c r="M45" s="3" t="s">
        <v>638</v>
      </c>
      <c r="N45" s="3" t="s">
        <v>1016</v>
      </c>
      <c r="O45" s="3" t="s">
        <v>664</v>
      </c>
      <c r="P45" s="3" t="s">
        <v>641</v>
      </c>
      <c r="Q45" s="3"/>
      <c r="R45" s="3" t="s">
        <v>1017</v>
      </c>
      <c r="S45" s="3" t="s">
        <v>1018</v>
      </c>
      <c r="T45" s="3" t="s">
        <v>1018</v>
      </c>
      <c r="U45" s="3"/>
      <c r="V45" s="3"/>
      <c r="W45" s="3"/>
      <c r="X45" s="3" t="s">
        <v>1019</v>
      </c>
      <c r="Y45" s="3" t="s">
        <v>1020</v>
      </c>
      <c r="Z45" s="3">
        <v>7.5</v>
      </c>
      <c r="AA45" s="3">
        <v>3.4</v>
      </c>
      <c r="AB45" s="3">
        <v>2.2</v>
      </c>
      <c r="AC45" s="3">
        <v>39.38</v>
      </c>
      <c r="AD45" s="3"/>
      <c r="AE45" s="3">
        <v>30</v>
      </c>
      <c r="AF45" s="3">
        <v>250</v>
      </c>
      <c r="AG45" s="3">
        <v>0.12</v>
      </c>
      <c r="AH45" s="3">
        <v>0.6</v>
      </c>
      <c r="AI45" s="3" t="s">
        <v>800</v>
      </c>
      <c r="AJ45" s="3" t="s">
        <v>1021</v>
      </c>
      <c r="AK45" s="3" t="s">
        <v>1022</v>
      </c>
      <c r="AL45" s="3"/>
      <c r="AM45" s="5"/>
      <c r="AN45" s="3"/>
      <c r="AO45" s="3"/>
      <c r="AP45" s="3"/>
      <c r="AQ45" s="3"/>
      <c r="AR45" s="3"/>
    </row>
    <row r="46" spans="1:44">
      <c r="A46" s="3"/>
      <c r="B46" s="3" t="s">
        <v>38</v>
      </c>
      <c r="C46" s="3" t="s">
        <v>39</v>
      </c>
      <c r="D46" s="3" t="s">
        <v>631</v>
      </c>
      <c r="E46" s="3" t="s">
        <v>915</v>
      </c>
      <c r="F46" s="3" t="s">
        <v>1023</v>
      </c>
      <c r="G46" s="3"/>
      <c r="H46" s="3">
        <f>VLOOKUP(B46,'Бланк заказа'!A$4:D$294,4,FALSE)</f>
        <v>350</v>
      </c>
      <c r="I46" s="3" t="s">
        <v>1024</v>
      </c>
      <c r="J46" s="3" t="s">
        <v>984</v>
      </c>
      <c r="K46" s="3" t="s">
        <v>1025</v>
      </c>
      <c r="L46" s="3" t="s">
        <v>918</v>
      </c>
      <c r="M46" s="3" t="s">
        <v>638</v>
      </c>
      <c r="N46" s="3" t="s">
        <v>1026</v>
      </c>
      <c r="O46" s="3" t="s">
        <v>664</v>
      </c>
      <c r="P46" s="3" t="s">
        <v>641</v>
      </c>
      <c r="Q46" s="3"/>
      <c r="R46" s="3" t="s">
        <v>1027</v>
      </c>
      <c r="S46" s="3" t="s">
        <v>1028</v>
      </c>
      <c r="T46" s="3" t="s">
        <v>1028</v>
      </c>
      <c r="U46" s="3"/>
      <c r="V46" s="3"/>
      <c r="W46" s="3"/>
      <c r="X46" s="3" t="s">
        <v>1029</v>
      </c>
      <c r="Y46" s="3" t="s">
        <v>1030</v>
      </c>
      <c r="Z46" s="3">
        <v>7.5</v>
      </c>
      <c r="AA46" s="3">
        <v>3.4</v>
      </c>
      <c r="AB46" s="3">
        <v>2.2</v>
      </c>
      <c r="AC46" s="3">
        <v>37.89</v>
      </c>
      <c r="AD46" s="3"/>
      <c r="AE46" s="3">
        <v>30</v>
      </c>
      <c r="AF46" s="3">
        <v>250</v>
      </c>
      <c r="AG46" s="3">
        <v>0.12</v>
      </c>
      <c r="AH46" s="3">
        <v>1.4</v>
      </c>
      <c r="AI46" s="3"/>
      <c r="AJ46" s="3" t="s">
        <v>1031</v>
      </c>
      <c r="AK46" s="3"/>
      <c r="AL46" s="3"/>
      <c r="AM46" s="5"/>
      <c r="AN46" s="3"/>
      <c r="AO46" s="3"/>
      <c r="AP46" s="3"/>
      <c r="AQ46" s="3"/>
      <c r="AR46" s="3"/>
    </row>
    <row r="47" spans="1:44">
      <c r="A47" s="3"/>
      <c r="B47" s="3" t="s">
        <v>40</v>
      </c>
      <c r="C47" s="3" t="s">
        <v>41</v>
      </c>
      <c r="D47" s="3" t="s">
        <v>631</v>
      </c>
      <c r="E47" s="3" t="s">
        <v>915</v>
      </c>
      <c r="F47" s="3" t="s">
        <v>1032</v>
      </c>
      <c r="G47" s="3"/>
      <c r="H47" s="3">
        <f>VLOOKUP(B47,'Бланк заказа'!A$4:D$294,4,FALSE)</f>
        <v>300</v>
      </c>
      <c r="I47" s="3" t="s">
        <v>1033</v>
      </c>
      <c r="J47" s="3" t="s">
        <v>1034</v>
      </c>
      <c r="K47" s="3" t="s">
        <v>1035</v>
      </c>
      <c r="L47" s="3" t="s">
        <v>918</v>
      </c>
      <c r="M47" s="3" t="s">
        <v>638</v>
      </c>
      <c r="N47" s="3" t="s">
        <v>1036</v>
      </c>
      <c r="O47" s="3" t="s">
        <v>664</v>
      </c>
      <c r="P47" s="3" t="s">
        <v>641</v>
      </c>
      <c r="Q47" s="3"/>
      <c r="R47" s="3" t="s">
        <v>1037</v>
      </c>
      <c r="S47" s="3" t="s">
        <v>1038</v>
      </c>
      <c r="T47" s="3" t="s">
        <v>1038</v>
      </c>
      <c r="U47" s="3"/>
      <c r="V47" s="3"/>
      <c r="W47" s="3"/>
      <c r="X47" s="3" t="s">
        <v>1039</v>
      </c>
      <c r="Y47" s="3" t="s">
        <v>1040</v>
      </c>
      <c r="Z47" s="3">
        <v>10</v>
      </c>
      <c r="AA47" s="3">
        <v>6.3</v>
      </c>
      <c r="AB47" s="3">
        <v>2.5</v>
      </c>
      <c r="AC47" s="3">
        <v>17.41</v>
      </c>
      <c r="AD47" s="3"/>
      <c r="AE47" s="3">
        <v>10</v>
      </c>
      <c r="AF47" s="3">
        <v>60</v>
      </c>
      <c r="AG47" s="3">
        <v>0.166666666666667</v>
      </c>
      <c r="AH47" s="3">
        <v>5</v>
      </c>
      <c r="AI47" s="3" t="s">
        <v>1002</v>
      </c>
      <c r="AJ47" s="3" t="s">
        <v>1041</v>
      </c>
      <c r="AK47" s="3"/>
      <c r="AL47" s="3"/>
      <c r="AM47" s="5"/>
      <c r="AN47" s="3"/>
      <c r="AO47" s="3"/>
      <c r="AP47" s="3"/>
      <c r="AQ47" s="3"/>
      <c r="AR47" s="3"/>
    </row>
    <row r="48" spans="1:44">
      <c r="A48" s="3"/>
      <c r="B48" s="3" t="s">
        <v>43</v>
      </c>
      <c r="C48" s="3" t="s">
        <v>44</v>
      </c>
      <c r="D48" s="3" t="s">
        <v>631</v>
      </c>
      <c r="E48" s="3" t="s">
        <v>915</v>
      </c>
      <c r="F48" s="3" t="s">
        <v>1042</v>
      </c>
      <c r="G48" s="3"/>
      <c r="H48" s="3">
        <f>VLOOKUP(B48,'Бланк заказа'!A$4:D$294,4,FALSE)</f>
        <v>120</v>
      </c>
      <c r="I48" s="3" t="s">
        <v>1043</v>
      </c>
      <c r="J48" s="3" t="s">
        <v>929</v>
      </c>
      <c r="K48" s="3" t="s">
        <v>1044</v>
      </c>
      <c r="L48" s="3" t="s">
        <v>918</v>
      </c>
      <c r="M48" s="3" t="s">
        <v>638</v>
      </c>
      <c r="N48" s="3" t="s">
        <v>1045</v>
      </c>
      <c r="O48" s="3" t="s">
        <v>664</v>
      </c>
      <c r="P48" s="3" t="s">
        <v>641</v>
      </c>
      <c r="Q48" s="3"/>
      <c r="R48" s="3" t="s">
        <v>1046</v>
      </c>
      <c r="S48" s="3" t="s">
        <v>1047</v>
      </c>
      <c r="T48" s="3" t="s">
        <v>1047</v>
      </c>
      <c r="U48" s="3"/>
      <c r="V48" s="3"/>
      <c r="W48" s="3"/>
      <c r="X48" s="3" t="s">
        <v>1048</v>
      </c>
      <c r="Y48" s="3" t="s">
        <v>1049</v>
      </c>
      <c r="Z48" s="3">
        <v>1.5</v>
      </c>
      <c r="AA48" s="3">
        <v>6.5</v>
      </c>
      <c r="AB48" s="3">
        <v>6.5</v>
      </c>
      <c r="AC48" s="3">
        <v>16.14</v>
      </c>
      <c r="AD48" s="3"/>
      <c r="AE48" s="3"/>
      <c r="AF48" s="3">
        <v>250</v>
      </c>
      <c r="AG48" s="3"/>
      <c r="AH48" s="3">
        <v>0.4</v>
      </c>
      <c r="AI48" s="3" t="s">
        <v>1050</v>
      </c>
      <c r="AJ48" s="3" t="s">
        <v>1051</v>
      </c>
      <c r="AK48" s="3"/>
      <c r="AL48" s="3"/>
      <c r="AM48" s="5"/>
      <c r="AN48" s="3"/>
      <c r="AO48" s="3"/>
      <c r="AP48" s="3"/>
      <c r="AQ48" s="3"/>
      <c r="AR48" s="3"/>
    </row>
    <row r="49" spans="1:44">
      <c r="A49" s="3"/>
      <c r="B49" s="3" t="s">
        <v>46</v>
      </c>
      <c r="C49" s="3" t="s">
        <v>47</v>
      </c>
      <c r="D49" s="3" t="s">
        <v>631</v>
      </c>
      <c r="E49" s="3" t="s">
        <v>915</v>
      </c>
      <c r="F49" s="3" t="s">
        <v>1052</v>
      </c>
      <c r="G49" s="3"/>
      <c r="H49" s="3">
        <f>VLOOKUP(B49,'Бланк заказа'!A$4:D$294,4,FALSE)</f>
        <v>250</v>
      </c>
      <c r="I49" s="3" t="s">
        <v>1053</v>
      </c>
      <c r="J49" s="3" t="s">
        <v>1034</v>
      </c>
      <c r="K49" s="3" t="s">
        <v>1054</v>
      </c>
      <c r="L49" s="3" t="s">
        <v>637</v>
      </c>
      <c r="M49" s="3" t="s">
        <v>638</v>
      </c>
      <c r="N49" s="3" t="s">
        <v>1055</v>
      </c>
      <c r="O49" s="3" t="s">
        <v>1056</v>
      </c>
      <c r="P49" s="3" t="s">
        <v>641</v>
      </c>
      <c r="Q49" s="3"/>
      <c r="R49" s="3" t="s">
        <v>1057</v>
      </c>
      <c r="S49" s="3" t="s">
        <v>1058</v>
      </c>
      <c r="T49" s="3" t="s">
        <v>1058</v>
      </c>
      <c r="U49" s="3"/>
      <c r="V49" s="3"/>
      <c r="W49" s="3"/>
      <c r="X49" s="3" t="s">
        <v>1059</v>
      </c>
      <c r="Y49" s="3" t="s">
        <v>1060</v>
      </c>
      <c r="Z49" s="3">
        <v>4</v>
      </c>
      <c r="AA49" s="3">
        <v>8.2</v>
      </c>
      <c r="AB49" s="3">
        <v>8.2</v>
      </c>
      <c r="AC49" s="3">
        <v>36.26</v>
      </c>
      <c r="AD49" s="3"/>
      <c r="AE49" s="3"/>
      <c r="AF49" s="3">
        <v>50</v>
      </c>
      <c r="AG49" s="3"/>
      <c r="AH49" s="3">
        <v>5</v>
      </c>
      <c r="AI49" s="3" t="s">
        <v>1061</v>
      </c>
      <c r="AJ49" s="3" t="s">
        <v>1062</v>
      </c>
      <c r="AK49" s="3"/>
      <c r="AL49" s="3"/>
      <c r="AM49" s="5"/>
      <c r="AN49" s="3"/>
      <c r="AO49" s="3"/>
      <c r="AP49" s="3"/>
      <c r="AQ49" s="3"/>
      <c r="AR49" s="3"/>
    </row>
    <row r="50" spans="1:44">
      <c r="A50" s="3"/>
      <c r="B50" s="3" t="s">
        <v>49</v>
      </c>
      <c r="C50" s="3" t="s">
        <v>50</v>
      </c>
      <c r="D50" s="3" t="s">
        <v>631</v>
      </c>
      <c r="E50" s="3" t="s">
        <v>915</v>
      </c>
      <c r="F50" s="3" t="s">
        <v>1063</v>
      </c>
      <c r="G50" s="3"/>
      <c r="H50" s="3">
        <f>VLOOKUP(B50,'Бланк заказа'!A$4:D$294,4,FALSE)</f>
        <v>450</v>
      </c>
      <c r="I50" s="3" t="s">
        <v>1064</v>
      </c>
      <c r="J50" s="3" t="s">
        <v>929</v>
      </c>
      <c r="K50" s="3" t="s">
        <v>1044</v>
      </c>
      <c r="L50" s="3" t="s">
        <v>918</v>
      </c>
      <c r="M50" s="3" t="s">
        <v>638</v>
      </c>
      <c r="N50" s="3" t="s">
        <v>1065</v>
      </c>
      <c r="O50" s="3" t="s">
        <v>664</v>
      </c>
      <c r="P50" s="3" t="s">
        <v>641</v>
      </c>
      <c r="Q50" s="3"/>
      <c r="R50" s="3" t="s">
        <v>1066</v>
      </c>
      <c r="S50" s="3" t="s">
        <v>1067</v>
      </c>
      <c r="T50" s="3" t="s">
        <v>1067</v>
      </c>
      <c r="U50" s="3"/>
      <c r="V50" s="3"/>
      <c r="W50" s="3"/>
      <c r="X50" s="3" t="s">
        <v>1068</v>
      </c>
      <c r="Y50" s="3" t="s">
        <v>1069</v>
      </c>
      <c r="Z50" s="3">
        <v>2.3</v>
      </c>
      <c r="AA50" s="3">
        <v>4.4</v>
      </c>
      <c r="AB50" s="3">
        <v>4.4</v>
      </c>
      <c r="AC50" s="3">
        <v>25.22</v>
      </c>
      <c r="AD50" s="3"/>
      <c r="AE50" s="3"/>
      <c r="AF50" s="3">
        <v>250</v>
      </c>
      <c r="AG50" s="3"/>
      <c r="AH50" s="3">
        <v>1.8</v>
      </c>
      <c r="AI50" s="3" t="s">
        <v>800</v>
      </c>
      <c r="AJ50" s="3" t="s">
        <v>1070</v>
      </c>
      <c r="AK50" s="3"/>
      <c r="AL50" s="3"/>
      <c r="AM50" s="5"/>
      <c r="AN50" s="3"/>
      <c r="AO50" s="3"/>
      <c r="AP50" s="3"/>
      <c r="AQ50" s="3"/>
      <c r="AR50" s="3"/>
    </row>
    <row r="51" spans="1:44">
      <c r="A51" s="3"/>
      <c r="B51" s="3" t="s">
        <v>52</v>
      </c>
      <c r="C51" s="3" t="s">
        <v>53</v>
      </c>
      <c r="D51" s="3" t="s">
        <v>631</v>
      </c>
      <c r="E51" s="3" t="s">
        <v>915</v>
      </c>
      <c r="F51" s="3" t="s">
        <v>1071</v>
      </c>
      <c r="G51" s="3"/>
      <c r="H51" s="3">
        <f>VLOOKUP(B51,'Бланк заказа'!A$4:D$294,4,FALSE)</f>
        <v>400</v>
      </c>
      <c r="I51" s="3" t="s">
        <v>1072</v>
      </c>
      <c r="J51" s="3" t="s">
        <v>929</v>
      </c>
      <c r="K51" s="3" t="s">
        <v>1054</v>
      </c>
      <c r="L51" s="3" t="s">
        <v>918</v>
      </c>
      <c r="M51" s="3" t="s">
        <v>638</v>
      </c>
      <c r="N51" s="3" t="s">
        <v>1073</v>
      </c>
      <c r="O51" s="3" t="s">
        <v>664</v>
      </c>
      <c r="P51" s="3" t="s">
        <v>641</v>
      </c>
      <c r="Q51" s="3"/>
      <c r="R51" s="3" t="s">
        <v>1074</v>
      </c>
      <c r="S51" s="3" t="s">
        <v>1075</v>
      </c>
      <c r="T51" s="3" t="s">
        <v>1075</v>
      </c>
      <c r="U51" s="3"/>
      <c r="V51" s="3"/>
      <c r="W51" s="3"/>
      <c r="X51" s="3" t="s">
        <v>1076</v>
      </c>
      <c r="Y51" s="3" t="s">
        <v>1077</v>
      </c>
      <c r="Z51" s="3">
        <v>2.3</v>
      </c>
      <c r="AA51" s="3">
        <v>4.4</v>
      </c>
      <c r="AB51" s="3">
        <v>4.4</v>
      </c>
      <c r="AC51" s="3">
        <v>25.22</v>
      </c>
      <c r="AD51" s="3"/>
      <c r="AE51" s="3"/>
      <c r="AF51" s="3">
        <v>250</v>
      </c>
      <c r="AG51" s="3"/>
      <c r="AH51" s="3">
        <v>1.44</v>
      </c>
      <c r="AI51" s="3" t="s">
        <v>1078</v>
      </c>
      <c r="AJ51" s="3" t="s">
        <v>1070</v>
      </c>
      <c r="AK51" s="3"/>
      <c r="AL51" s="3"/>
      <c r="AM51" s="5"/>
      <c r="AN51" s="3"/>
      <c r="AO51" s="3"/>
      <c r="AP51" s="3"/>
      <c r="AQ51" s="3"/>
      <c r="AR51" s="3"/>
    </row>
    <row r="52" spans="1:44">
      <c r="A52" s="3"/>
      <c r="B52" s="3" t="s">
        <v>56</v>
      </c>
      <c r="C52" s="3" t="s">
        <v>57</v>
      </c>
      <c r="D52" s="3" t="s">
        <v>631</v>
      </c>
      <c r="E52" s="3" t="s">
        <v>915</v>
      </c>
      <c r="F52" s="3" t="s">
        <v>1079</v>
      </c>
      <c r="G52" s="3"/>
      <c r="H52" s="3">
        <f>VLOOKUP(B52,'Бланк заказа'!A$4:D$294,4,FALSE)</f>
        <v>390</v>
      </c>
      <c r="I52" s="3" t="s">
        <v>1080</v>
      </c>
      <c r="J52" s="3" t="s">
        <v>984</v>
      </c>
      <c r="K52" s="3" t="s">
        <v>985</v>
      </c>
      <c r="L52" s="3" t="s">
        <v>918</v>
      </c>
      <c r="M52" s="3" t="s">
        <v>638</v>
      </c>
      <c r="N52" s="3" t="s">
        <v>1081</v>
      </c>
      <c r="O52" s="3" t="s">
        <v>664</v>
      </c>
      <c r="P52" s="3" t="s">
        <v>641</v>
      </c>
      <c r="Q52" s="3"/>
      <c r="R52" s="3" t="s">
        <v>1082</v>
      </c>
      <c r="S52" s="3" t="s">
        <v>1083</v>
      </c>
      <c r="T52" s="3" t="s">
        <v>1083</v>
      </c>
      <c r="U52" s="3"/>
      <c r="V52" s="3"/>
      <c r="W52" s="3"/>
      <c r="X52" s="3" t="s">
        <v>1084</v>
      </c>
      <c r="Y52" s="3" t="s">
        <v>1085</v>
      </c>
      <c r="Z52" s="3">
        <v>7.3</v>
      </c>
      <c r="AA52" s="3">
        <v>3</v>
      </c>
      <c r="AB52" s="3">
        <v>3</v>
      </c>
      <c r="AC52" s="3">
        <v>40.16</v>
      </c>
      <c r="AD52" s="3"/>
      <c r="AE52" s="3">
        <v>30</v>
      </c>
      <c r="AF52" s="3">
        <v>250</v>
      </c>
      <c r="AG52" s="3">
        <v>0.12</v>
      </c>
      <c r="AH52" s="3">
        <v>1.56</v>
      </c>
      <c r="AI52" s="3" t="s">
        <v>1002</v>
      </c>
      <c r="AJ52" s="3" t="s">
        <v>1086</v>
      </c>
      <c r="AK52" s="3"/>
      <c r="AL52" s="3"/>
      <c r="AM52" s="5"/>
      <c r="AN52" s="3"/>
      <c r="AO52" s="3"/>
      <c r="AP52" s="3"/>
      <c r="AQ52" s="3"/>
      <c r="AR52" s="3"/>
    </row>
    <row r="53" spans="1:44">
      <c r="A53" s="3"/>
      <c r="B53" s="3" t="s">
        <v>1087</v>
      </c>
      <c r="C53" s="3" t="s">
        <v>1088</v>
      </c>
      <c r="D53" s="3" t="s">
        <v>631</v>
      </c>
      <c r="E53" s="3" t="s">
        <v>915</v>
      </c>
      <c r="F53" s="3" t="s">
        <v>1089</v>
      </c>
      <c r="G53" s="3"/>
      <c r="H53" s="3" t="e">
        <f>VLOOKUP(B53,'Бланк заказа'!A$4:D$294,4,FALSE)</f>
        <v>#N/A</v>
      </c>
      <c r="I53" s="3" t="s">
        <v>1090</v>
      </c>
      <c r="J53" s="3" t="s">
        <v>1091</v>
      </c>
      <c r="K53" s="3" t="s">
        <v>1092</v>
      </c>
      <c r="L53" s="3" t="s">
        <v>675</v>
      </c>
      <c r="M53" s="3" t="s">
        <v>675</v>
      </c>
      <c r="N53" s="3" t="s">
        <v>1093</v>
      </c>
      <c r="O53" s="3" t="s">
        <v>1094</v>
      </c>
      <c r="P53" s="3" t="s">
        <v>641</v>
      </c>
      <c r="Q53" s="3"/>
      <c r="R53" s="3" t="s">
        <v>1095</v>
      </c>
      <c r="S53" s="3" t="s">
        <v>1096</v>
      </c>
      <c r="T53" s="3" t="s">
        <v>1096</v>
      </c>
      <c r="U53" s="3"/>
      <c r="V53" s="3"/>
      <c r="W53" s="3"/>
      <c r="X53" s="3" t="s">
        <v>1097</v>
      </c>
      <c r="Y53" s="3" t="s">
        <v>1098</v>
      </c>
      <c r="Z53" s="3">
        <v>24</v>
      </c>
      <c r="AA53" s="3">
        <v>0.7</v>
      </c>
      <c r="AB53" s="3">
        <v>0.7</v>
      </c>
      <c r="AC53" s="3">
        <v>3.68</v>
      </c>
      <c r="AD53" s="3"/>
      <c r="AE53" s="3"/>
      <c r="AF53" s="3"/>
      <c r="AG53" s="3"/>
      <c r="AH53" s="3"/>
      <c r="AI53" s="3"/>
      <c r="AJ53" s="3"/>
      <c r="AK53" s="3"/>
      <c r="AL53" s="3"/>
      <c r="AM53" s="5"/>
      <c r="AN53" s="3"/>
      <c r="AO53" s="3"/>
      <c r="AP53" s="3"/>
      <c r="AQ53" s="3"/>
      <c r="AR53" s="3"/>
    </row>
    <row r="54" spans="1:44">
      <c r="A54" s="3"/>
      <c r="B54" s="3" t="s">
        <v>1099</v>
      </c>
      <c r="C54" s="3" t="s">
        <v>1100</v>
      </c>
      <c r="D54" s="3" t="s">
        <v>631</v>
      </c>
      <c r="E54" s="3" t="s">
        <v>915</v>
      </c>
      <c r="F54" s="3" t="s">
        <v>1101</v>
      </c>
      <c r="G54" s="3"/>
      <c r="H54" s="3" t="e">
        <f>VLOOKUP(B54,'Бланк заказа'!A$4:D$294,4,FALSE)</f>
        <v>#N/A</v>
      </c>
      <c r="I54" s="3" t="s">
        <v>1090</v>
      </c>
      <c r="J54" s="3" t="s">
        <v>1091</v>
      </c>
      <c r="K54" s="3" t="s">
        <v>1092</v>
      </c>
      <c r="L54" s="3" t="s">
        <v>675</v>
      </c>
      <c r="M54" s="3" t="s">
        <v>675</v>
      </c>
      <c r="N54" s="3" t="s">
        <v>1102</v>
      </c>
      <c r="O54" s="3" t="s">
        <v>1094</v>
      </c>
      <c r="P54" s="3" t="s">
        <v>641</v>
      </c>
      <c r="Q54" s="3"/>
      <c r="R54" s="3" t="s">
        <v>1103</v>
      </c>
      <c r="S54" s="3" t="s">
        <v>1104</v>
      </c>
      <c r="T54" s="3" t="s">
        <v>1104</v>
      </c>
      <c r="U54" s="3"/>
      <c r="V54" s="3"/>
      <c r="W54" s="3"/>
      <c r="X54" s="3" t="s">
        <v>1105</v>
      </c>
      <c r="Y54" s="3" t="s">
        <v>1106</v>
      </c>
      <c r="Z54" s="3">
        <v>24</v>
      </c>
      <c r="AA54" s="3">
        <v>0.7</v>
      </c>
      <c r="AB54" s="3">
        <v>0.7</v>
      </c>
      <c r="AC54" s="3">
        <v>3.29</v>
      </c>
      <c r="AD54" s="3"/>
      <c r="AE54" s="3"/>
      <c r="AF54" s="3"/>
      <c r="AG54" s="3"/>
      <c r="AH54" s="3"/>
      <c r="AI54" s="3"/>
      <c r="AJ54" s="3"/>
      <c r="AK54" s="3"/>
      <c r="AL54" s="3"/>
      <c r="AM54" s="5"/>
      <c r="AN54" s="3"/>
      <c r="AO54" s="3"/>
      <c r="AP54" s="3"/>
      <c r="AQ54" s="3"/>
      <c r="AR54" s="3"/>
    </row>
    <row r="55" spans="1:44">
      <c r="A55" s="3"/>
      <c r="B55" s="3" t="s">
        <v>1107</v>
      </c>
      <c r="C55" s="3" t="s">
        <v>1108</v>
      </c>
      <c r="D55" s="3" t="s">
        <v>631</v>
      </c>
      <c r="E55" s="3" t="s">
        <v>915</v>
      </c>
      <c r="F55" s="3" t="s">
        <v>1109</v>
      </c>
      <c r="G55" s="3"/>
      <c r="H55" s="3" t="e">
        <f>VLOOKUP(B55,'Бланк заказа'!A$4:D$294,4,FALSE)</f>
        <v>#N/A</v>
      </c>
      <c r="I55" s="3" t="s">
        <v>1090</v>
      </c>
      <c r="J55" s="3" t="s">
        <v>1091</v>
      </c>
      <c r="K55" s="3" t="s">
        <v>1092</v>
      </c>
      <c r="L55" s="3" t="s">
        <v>675</v>
      </c>
      <c r="M55" s="3" t="s">
        <v>675</v>
      </c>
      <c r="N55" s="3" t="s">
        <v>1110</v>
      </c>
      <c r="O55" s="3" t="s">
        <v>1094</v>
      </c>
      <c r="P55" s="3" t="s">
        <v>641</v>
      </c>
      <c r="Q55" s="3"/>
      <c r="R55" s="3" t="s">
        <v>1111</v>
      </c>
      <c r="S55" s="3" t="s">
        <v>1112</v>
      </c>
      <c r="T55" s="3" t="s">
        <v>1112</v>
      </c>
      <c r="U55" s="3"/>
      <c r="V55" s="3"/>
      <c r="W55" s="3"/>
      <c r="X55" s="3" t="s">
        <v>1113</v>
      </c>
      <c r="Y55" s="3" t="s">
        <v>1098</v>
      </c>
      <c r="Z55" s="3">
        <v>24</v>
      </c>
      <c r="AA55" s="3">
        <v>0.7</v>
      </c>
      <c r="AB55" s="3">
        <v>0.7</v>
      </c>
      <c r="AC55" s="3">
        <v>3.44</v>
      </c>
      <c r="AD55" s="3"/>
      <c r="AE55" s="3"/>
      <c r="AF55" s="3"/>
      <c r="AG55" s="3"/>
      <c r="AH55" s="3"/>
      <c r="AI55" s="3"/>
      <c r="AJ55" s="3"/>
      <c r="AK55" s="3"/>
      <c r="AL55" s="3"/>
      <c r="AM55" s="5"/>
      <c r="AN55" s="3"/>
      <c r="AO55" s="3"/>
      <c r="AP55" s="3"/>
      <c r="AQ55" s="3"/>
      <c r="AR55" s="3"/>
    </row>
    <row r="56" spans="1:44">
      <c r="A56" s="3"/>
      <c r="B56" s="3" t="s">
        <v>1114</v>
      </c>
      <c r="C56" s="3" t="s">
        <v>1115</v>
      </c>
      <c r="D56" s="3" t="s">
        <v>631</v>
      </c>
      <c r="E56" s="3" t="s">
        <v>915</v>
      </c>
      <c r="F56" s="3" t="s">
        <v>1116</v>
      </c>
      <c r="G56" s="3"/>
      <c r="H56" s="3" t="e">
        <f>VLOOKUP(B56,'Бланк заказа'!A$4:D$294,4,FALSE)</f>
        <v>#N/A</v>
      </c>
      <c r="I56" s="3" t="s">
        <v>1090</v>
      </c>
      <c r="J56" s="3" t="s">
        <v>1091</v>
      </c>
      <c r="K56" s="3" t="s">
        <v>1092</v>
      </c>
      <c r="L56" s="3" t="s">
        <v>675</v>
      </c>
      <c r="M56" s="3" t="s">
        <v>675</v>
      </c>
      <c r="N56" s="3" t="s">
        <v>1117</v>
      </c>
      <c r="O56" s="3" t="s">
        <v>1094</v>
      </c>
      <c r="P56" s="3" t="s">
        <v>641</v>
      </c>
      <c r="Q56" s="3"/>
      <c r="R56" s="3" t="s">
        <v>1118</v>
      </c>
      <c r="S56" s="3" t="s">
        <v>1119</v>
      </c>
      <c r="T56" s="3" t="s">
        <v>1119</v>
      </c>
      <c r="U56" s="3"/>
      <c r="V56" s="3"/>
      <c r="W56" s="3"/>
      <c r="X56" s="3" t="s">
        <v>1120</v>
      </c>
      <c r="Y56" s="3" t="s">
        <v>1106</v>
      </c>
      <c r="Z56" s="3">
        <v>24</v>
      </c>
      <c r="AA56" s="3">
        <v>0.7</v>
      </c>
      <c r="AB56" s="3">
        <v>0.7</v>
      </c>
      <c r="AC56" s="3">
        <v>3.47</v>
      </c>
      <c r="AD56" s="3"/>
      <c r="AE56" s="3"/>
      <c r="AF56" s="3"/>
      <c r="AG56" s="3"/>
      <c r="AH56" s="3"/>
      <c r="AI56" s="3"/>
      <c r="AJ56" s="3"/>
      <c r="AK56" s="3"/>
      <c r="AL56" s="3"/>
      <c r="AM56" s="5"/>
      <c r="AN56" s="3"/>
      <c r="AO56" s="3"/>
      <c r="AP56" s="3"/>
      <c r="AQ56" s="3"/>
      <c r="AR56" s="3"/>
    </row>
    <row r="57" spans="1:44">
      <c r="A57" s="3"/>
      <c r="B57" s="3" t="s">
        <v>1121</v>
      </c>
      <c r="C57" s="3" t="s">
        <v>1122</v>
      </c>
      <c r="D57" s="3" t="s">
        <v>631</v>
      </c>
      <c r="E57" s="3" t="s">
        <v>915</v>
      </c>
      <c r="F57" s="3" t="s">
        <v>1123</v>
      </c>
      <c r="G57" s="3"/>
      <c r="H57" s="3" t="e">
        <f>VLOOKUP(B57,'Бланк заказа'!A$4:D$294,4,FALSE)</f>
        <v>#N/A</v>
      </c>
      <c r="I57" s="3" t="s">
        <v>1090</v>
      </c>
      <c r="J57" s="3" t="s">
        <v>1091</v>
      </c>
      <c r="K57" s="3" t="s">
        <v>1092</v>
      </c>
      <c r="L57" s="3" t="s">
        <v>675</v>
      </c>
      <c r="M57" s="3" t="s">
        <v>675</v>
      </c>
      <c r="N57" s="3" t="s">
        <v>1124</v>
      </c>
      <c r="O57" s="3" t="s">
        <v>1094</v>
      </c>
      <c r="P57" s="3" t="s">
        <v>641</v>
      </c>
      <c r="Q57" s="3"/>
      <c r="R57" s="3" t="s">
        <v>1125</v>
      </c>
      <c r="S57" s="3" t="s">
        <v>1126</v>
      </c>
      <c r="T57" s="3" t="s">
        <v>1126</v>
      </c>
      <c r="U57" s="3"/>
      <c r="V57" s="3"/>
      <c r="W57" s="3"/>
      <c r="X57" s="3" t="s">
        <v>1127</v>
      </c>
      <c r="Y57" s="3" t="s">
        <v>1128</v>
      </c>
      <c r="Z57" s="3">
        <v>26</v>
      </c>
      <c r="AA57" s="3">
        <v>4.5</v>
      </c>
      <c r="AB57" s="3">
        <v>1</v>
      </c>
      <c r="AC57" s="3">
        <v>22.45</v>
      </c>
      <c r="AD57" s="3"/>
      <c r="AE57" s="3"/>
      <c r="AF57" s="3"/>
      <c r="AG57" s="3"/>
      <c r="AH57" s="3"/>
      <c r="AI57" s="3"/>
      <c r="AJ57" s="3"/>
      <c r="AK57" s="3"/>
      <c r="AL57" s="3"/>
      <c r="AM57" s="5"/>
      <c r="AN57" s="3"/>
      <c r="AO57" s="3"/>
      <c r="AP57" s="3"/>
      <c r="AQ57" s="3"/>
      <c r="AR57" s="3"/>
    </row>
    <row r="58" spans="1:44">
      <c r="A58" s="3"/>
      <c r="B58" s="3" t="s">
        <v>1129</v>
      </c>
      <c r="C58" s="3" t="s">
        <v>1130</v>
      </c>
      <c r="D58" s="3" t="s">
        <v>631</v>
      </c>
      <c r="E58" s="3" t="s">
        <v>631</v>
      </c>
      <c r="F58" s="3" t="s">
        <v>1131</v>
      </c>
      <c r="G58" s="3"/>
      <c r="H58" s="3" t="e">
        <f>VLOOKUP(B58,'Бланк заказа'!A$4:D$294,4,FALSE)</f>
        <v>#N/A</v>
      </c>
      <c r="I58" s="3" t="s">
        <v>1132</v>
      </c>
      <c r="J58" s="3"/>
      <c r="K58" s="3"/>
      <c r="L58" s="3" t="s">
        <v>675</v>
      </c>
      <c r="M58" s="3" t="s">
        <v>675</v>
      </c>
      <c r="N58" s="3" t="s">
        <v>1133</v>
      </c>
      <c r="O58" s="3" t="s">
        <v>664</v>
      </c>
      <c r="P58" s="3" t="s">
        <v>641</v>
      </c>
      <c r="Q58" s="3"/>
      <c r="R58" s="3" t="s">
        <v>1134</v>
      </c>
      <c r="S58" s="3" t="s">
        <v>1135</v>
      </c>
      <c r="T58" s="3" t="s">
        <v>1135</v>
      </c>
      <c r="U58" s="3"/>
      <c r="V58" s="3"/>
      <c r="W58" s="3"/>
      <c r="X58" s="3" t="s">
        <v>1136</v>
      </c>
      <c r="Y58" s="3" t="s">
        <v>1137</v>
      </c>
      <c r="Z58" s="3">
        <v>4.4</v>
      </c>
      <c r="AA58" s="3">
        <v>7.2</v>
      </c>
      <c r="AB58" s="3">
        <v>10.8</v>
      </c>
      <c r="AC58" s="3">
        <v>4.58</v>
      </c>
      <c r="AD58" s="3"/>
      <c r="AE58" s="3"/>
      <c r="AF58" s="3"/>
      <c r="AG58" s="3"/>
      <c r="AH58" s="3"/>
      <c r="AI58" s="3"/>
      <c r="AJ58" s="3" t="s">
        <v>1138</v>
      </c>
      <c r="AK58" s="3"/>
      <c r="AL58" s="3"/>
      <c r="AM58" s="5"/>
      <c r="AN58" s="3"/>
      <c r="AO58" s="3"/>
      <c r="AP58" s="3"/>
      <c r="AQ58" s="3"/>
      <c r="AR58" s="3"/>
    </row>
    <row r="59" spans="1:44">
      <c r="A59" s="3"/>
      <c r="B59" s="3" t="s">
        <v>1139</v>
      </c>
      <c r="C59" s="3" t="s">
        <v>1140</v>
      </c>
      <c r="D59" s="3" t="s">
        <v>631</v>
      </c>
      <c r="E59" s="3" t="s">
        <v>631</v>
      </c>
      <c r="F59" s="3" t="s">
        <v>1141</v>
      </c>
      <c r="G59" s="3"/>
      <c r="H59" s="3" t="e">
        <f>VLOOKUP(B59,'Бланк заказа'!A$4:D$294,4,FALSE)</f>
        <v>#N/A</v>
      </c>
      <c r="I59" s="3"/>
      <c r="J59" s="3"/>
      <c r="K59" s="3"/>
      <c r="L59" s="3" t="s">
        <v>675</v>
      </c>
      <c r="M59" s="3" t="s">
        <v>675</v>
      </c>
      <c r="N59" s="3" t="s">
        <v>1142</v>
      </c>
      <c r="O59" s="3" t="s">
        <v>664</v>
      </c>
      <c r="P59" s="3" t="s">
        <v>641</v>
      </c>
      <c r="Q59" s="3"/>
      <c r="R59" s="3" t="s">
        <v>1143</v>
      </c>
      <c r="S59" s="3" t="s">
        <v>1144</v>
      </c>
      <c r="T59" s="3"/>
      <c r="U59" s="3"/>
      <c r="V59" s="3"/>
      <c r="W59" s="3"/>
      <c r="X59" s="3" t="s">
        <v>1145</v>
      </c>
      <c r="Y59" s="3" t="s">
        <v>1146</v>
      </c>
      <c r="Z59" s="3">
        <v>32.7</v>
      </c>
      <c r="AA59" s="3">
        <v>20.04</v>
      </c>
      <c r="AB59" s="3">
        <v>10</v>
      </c>
      <c r="AC59" s="3">
        <v>103</v>
      </c>
      <c r="AD59" s="3"/>
      <c r="AE59" s="3"/>
      <c r="AF59" s="3"/>
      <c r="AG59" s="3"/>
      <c r="AH59" s="3"/>
      <c r="AI59" s="3"/>
      <c r="AJ59" s="3"/>
      <c r="AK59" s="3"/>
      <c r="AL59" s="3"/>
      <c r="AM59" s="5"/>
      <c r="AN59" s="3"/>
      <c r="AO59" s="3"/>
      <c r="AP59" s="3"/>
      <c r="AQ59" s="3"/>
      <c r="AR59" s="3"/>
    </row>
    <row r="60" spans="1:44">
      <c r="A60" s="3"/>
      <c r="B60" s="3" t="s">
        <v>1147</v>
      </c>
      <c r="C60" s="3" t="s">
        <v>1148</v>
      </c>
      <c r="D60" s="3" t="s">
        <v>631</v>
      </c>
      <c r="E60" s="3" t="s">
        <v>631</v>
      </c>
      <c r="F60" s="3" t="s">
        <v>1149</v>
      </c>
      <c r="G60" s="3"/>
      <c r="H60" s="3" t="e">
        <f>VLOOKUP(B60,'Бланк заказа'!A$4:D$294,4,FALSE)</f>
        <v>#N/A</v>
      </c>
      <c r="I60" s="3" t="s">
        <v>1132</v>
      </c>
      <c r="J60" s="3"/>
      <c r="K60" s="3"/>
      <c r="L60" s="3" t="s">
        <v>675</v>
      </c>
      <c r="M60" s="3" t="s">
        <v>675</v>
      </c>
      <c r="N60" s="3" t="s">
        <v>1150</v>
      </c>
      <c r="O60" s="3" t="s">
        <v>664</v>
      </c>
      <c r="P60" s="3" t="s">
        <v>641</v>
      </c>
      <c r="Q60" s="3"/>
      <c r="R60" s="3" t="s">
        <v>1151</v>
      </c>
      <c r="S60" s="3" t="s">
        <v>1152</v>
      </c>
      <c r="T60" s="3" t="s">
        <v>1152</v>
      </c>
      <c r="U60" s="3"/>
      <c r="V60" s="3"/>
      <c r="W60" s="3"/>
      <c r="X60" s="3" t="s">
        <v>1153</v>
      </c>
      <c r="Y60" s="3" t="s">
        <v>1154</v>
      </c>
      <c r="Z60" s="3">
        <v>23.8</v>
      </c>
      <c r="AA60" s="3">
        <v>8.5</v>
      </c>
      <c r="AB60" s="3">
        <v>1.5</v>
      </c>
      <c r="AC60" s="3">
        <v>18</v>
      </c>
      <c r="AD60" s="3"/>
      <c r="AE60" s="3"/>
      <c r="AF60" s="3"/>
      <c r="AG60" s="3"/>
      <c r="AH60" s="3"/>
      <c r="AI60" s="3"/>
      <c r="AJ60" s="3" t="s">
        <v>1155</v>
      </c>
      <c r="AK60" s="3"/>
      <c r="AL60" s="3"/>
      <c r="AM60" s="5"/>
      <c r="AN60" s="3"/>
      <c r="AO60" s="3"/>
      <c r="AP60" s="3"/>
      <c r="AQ60" s="3"/>
      <c r="AR60" s="3"/>
    </row>
    <row r="61" spans="1:44">
      <c r="A61" s="3"/>
      <c r="B61" s="3" t="s">
        <v>1156</v>
      </c>
      <c r="C61" s="3" t="s">
        <v>1157</v>
      </c>
      <c r="D61" s="3" t="s">
        <v>631</v>
      </c>
      <c r="E61" s="3" t="s">
        <v>631</v>
      </c>
      <c r="F61" s="3" t="s">
        <v>1158</v>
      </c>
      <c r="G61" s="3"/>
      <c r="H61" s="3" t="e">
        <f>VLOOKUP(B61,'Бланк заказа'!A$4:D$294,4,FALSE)</f>
        <v>#N/A</v>
      </c>
      <c r="I61" s="3" t="s">
        <v>1132</v>
      </c>
      <c r="J61" s="3"/>
      <c r="K61" s="3"/>
      <c r="L61" s="3" t="s">
        <v>675</v>
      </c>
      <c r="M61" s="3" t="s">
        <v>675</v>
      </c>
      <c r="N61" s="3" t="s">
        <v>1159</v>
      </c>
      <c r="O61" s="3" t="s">
        <v>664</v>
      </c>
      <c r="P61" s="3" t="s">
        <v>641</v>
      </c>
      <c r="Q61" s="3"/>
      <c r="R61" s="3" t="s">
        <v>1160</v>
      </c>
      <c r="S61" s="3" t="s">
        <v>1161</v>
      </c>
      <c r="T61" s="3" t="s">
        <v>1161</v>
      </c>
      <c r="U61" s="3"/>
      <c r="V61" s="3"/>
      <c r="W61" s="3"/>
      <c r="X61" s="3" t="s">
        <v>1162</v>
      </c>
      <c r="Y61" s="3" t="s">
        <v>1162</v>
      </c>
      <c r="Z61" s="3">
        <v>1</v>
      </c>
      <c r="AA61" s="3">
        <v>2.5</v>
      </c>
      <c r="AB61" s="3">
        <v>2.5</v>
      </c>
      <c r="AC61" s="3">
        <v>1.52</v>
      </c>
      <c r="AD61" s="3"/>
      <c r="AE61" s="3"/>
      <c r="AF61" s="3"/>
      <c r="AG61" s="3"/>
      <c r="AH61" s="3"/>
      <c r="AI61" s="3"/>
      <c r="AJ61" s="3"/>
      <c r="AK61" s="3"/>
      <c r="AL61" s="3"/>
      <c r="AM61" s="5"/>
      <c r="AN61" s="3"/>
      <c r="AO61" s="3"/>
      <c r="AP61" s="3"/>
      <c r="AQ61" s="3"/>
      <c r="AR61" s="3"/>
    </row>
    <row r="62" spans="1:44">
      <c r="A62" s="3"/>
      <c r="B62" s="3" t="s">
        <v>1163</v>
      </c>
      <c r="C62" s="3" t="s">
        <v>1164</v>
      </c>
      <c r="D62" s="3" t="s">
        <v>631</v>
      </c>
      <c r="E62" s="3" t="s">
        <v>631</v>
      </c>
      <c r="F62" s="3" t="s">
        <v>1165</v>
      </c>
      <c r="G62" s="3"/>
      <c r="H62" s="3" t="e">
        <f>VLOOKUP(B62,'Бланк заказа'!A$4:D$294,4,FALSE)</f>
        <v>#N/A</v>
      </c>
      <c r="I62" s="3" t="s">
        <v>1166</v>
      </c>
      <c r="J62" s="3"/>
      <c r="K62" s="3"/>
      <c r="L62" s="3" t="s">
        <v>675</v>
      </c>
      <c r="M62" s="3" t="s">
        <v>675</v>
      </c>
      <c r="N62" s="3" t="s">
        <v>1167</v>
      </c>
      <c r="O62" s="3" t="s">
        <v>664</v>
      </c>
      <c r="P62" s="3" t="s">
        <v>641</v>
      </c>
      <c r="Q62" s="3"/>
      <c r="R62" s="3" t="s">
        <v>1168</v>
      </c>
      <c r="S62" s="3" t="s">
        <v>1169</v>
      </c>
      <c r="T62" s="3" t="s">
        <v>1169</v>
      </c>
      <c r="U62" s="3"/>
      <c r="V62" s="3"/>
      <c r="W62" s="3"/>
      <c r="X62" s="3" t="s">
        <v>1170</v>
      </c>
      <c r="Y62" s="3" t="s">
        <v>1162</v>
      </c>
      <c r="Z62" s="3">
        <v>3.7</v>
      </c>
      <c r="AA62" s="3">
        <v>6.5</v>
      </c>
      <c r="AB62" s="3">
        <v>3.5</v>
      </c>
      <c r="AC62" s="3">
        <v>31</v>
      </c>
      <c r="AD62" s="3"/>
      <c r="AE62" s="3"/>
      <c r="AF62" s="3"/>
      <c r="AG62" s="3"/>
      <c r="AH62" s="3"/>
      <c r="AI62" s="3"/>
      <c r="AJ62" s="3"/>
      <c r="AK62" s="3"/>
      <c r="AL62" s="3"/>
      <c r="AM62" s="5"/>
      <c r="AN62" s="3"/>
      <c r="AO62" s="3"/>
      <c r="AP62" s="3"/>
      <c r="AQ62" s="3"/>
      <c r="AR62" s="3"/>
    </row>
    <row r="63" spans="1:44">
      <c r="A63" s="3"/>
      <c r="B63" s="3" t="s">
        <v>1171</v>
      </c>
      <c r="C63" s="3" t="s">
        <v>1172</v>
      </c>
      <c r="D63" s="3" t="s">
        <v>631</v>
      </c>
      <c r="E63" s="3" t="s">
        <v>631</v>
      </c>
      <c r="F63" s="3" t="s">
        <v>1173</v>
      </c>
      <c r="G63" s="3"/>
      <c r="H63" s="3" t="e">
        <f>VLOOKUP(B63,'Бланк заказа'!A$4:D$294,4,FALSE)</f>
        <v>#N/A</v>
      </c>
      <c r="I63" s="3" t="s">
        <v>1132</v>
      </c>
      <c r="J63" s="3"/>
      <c r="K63" s="3"/>
      <c r="L63" s="3" t="s">
        <v>675</v>
      </c>
      <c r="M63" s="3" t="s">
        <v>675</v>
      </c>
      <c r="N63" s="3" t="s">
        <v>1174</v>
      </c>
      <c r="O63" s="3" t="s">
        <v>664</v>
      </c>
      <c r="P63" s="3" t="s">
        <v>641</v>
      </c>
      <c r="Q63" s="3"/>
      <c r="R63" s="3" t="s">
        <v>1175</v>
      </c>
      <c r="S63" s="3" t="s">
        <v>1176</v>
      </c>
      <c r="T63" s="3" t="s">
        <v>1176</v>
      </c>
      <c r="U63" s="3"/>
      <c r="V63" s="3"/>
      <c r="W63" s="3"/>
      <c r="X63" s="3" t="s">
        <v>1177</v>
      </c>
      <c r="Y63" s="3" t="s">
        <v>1178</v>
      </c>
      <c r="Z63" s="3">
        <v>14</v>
      </c>
      <c r="AA63" s="3">
        <v>8</v>
      </c>
      <c r="AB63" s="3">
        <v>1.8</v>
      </c>
      <c r="AC63" s="3">
        <v>10.6</v>
      </c>
      <c r="AD63" s="3"/>
      <c r="AE63" s="3"/>
      <c r="AF63" s="3"/>
      <c r="AG63" s="3"/>
      <c r="AH63" s="3"/>
      <c r="AI63" s="3"/>
      <c r="AJ63" s="3"/>
      <c r="AK63" s="3"/>
      <c r="AL63" s="3"/>
      <c r="AM63" s="5"/>
      <c r="AN63" s="3"/>
      <c r="AO63" s="3"/>
      <c r="AP63" s="3"/>
      <c r="AQ63" s="3"/>
      <c r="AR63" s="3"/>
    </row>
    <row r="64" spans="1:44">
      <c r="A64" s="3"/>
      <c r="B64" s="3" t="s">
        <v>59</v>
      </c>
      <c r="C64" s="3" t="s">
        <v>60</v>
      </c>
      <c r="D64" s="3" t="s">
        <v>631</v>
      </c>
      <c r="E64" s="3" t="s">
        <v>915</v>
      </c>
      <c r="F64" s="3" t="s">
        <v>1179</v>
      </c>
      <c r="G64" s="3"/>
      <c r="H64" s="3">
        <f>VLOOKUP(B64,'Бланк заказа'!A$4:D$294,4,FALSE)</f>
        <v>7000</v>
      </c>
      <c r="I64" s="3"/>
      <c r="J64" s="3"/>
      <c r="K64" s="3" t="s">
        <v>1180</v>
      </c>
      <c r="L64" s="3"/>
      <c r="M64" s="3"/>
      <c r="N64" s="3"/>
      <c r="O64" s="3" t="s">
        <v>664</v>
      </c>
      <c r="P64" s="3" t="s">
        <v>641</v>
      </c>
      <c r="Q64" s="3"/>
      <c r="R64" s="3" t="s">
        <v>1181</v>
      </c>
      <c r="S64" s="3" t="s">
        <v>1182</v>
      </c>
      <c r="T64" s="3" t="s">
        <v>1182</v>
      </c>
      <c r="U64" s="3"/>
      <c r="V64" s="3"/>
      <c r="W64" s="3"/>
      <c r="X64" s="3" t="s">
        <v>1183</v>
      </c>
      <c r="Y64" s="3" t="s">
        <v>1184</v>
      </c>
      <c r="Z64" s="3">
        <v>11</v>
      </c>
      <c r="AA64" s="3">
        <v>21.7</v>
      </c>
      <c r="AB64" s="3">
        <v>11.3</v>
      </c>
      <c r="AC64" s="3">
        <v>0.76</v>
      </c>
      <c r="AD64" s="3"/>
      <c r="AE64" s="3"/>
      <c r="AF64" s="3"/>
      <c r="AG64" s="3"/>
      <c r="AH64" s="3"/>
      <c r="AI64" s="3"/>
      <c r="AJ64" s="3" t="s">
        <v>1185</v>
      </c>
      <c r="AK64" s="3"/>
      <c r="AL64" s="3"/>
      <c r="AM64" s="5"/>
      <c r="AN64" s="3"/>
      <c r="AO64" s="3"/>
      <c r="AP64" s="3"/>
      <c r="AQ64" s="3"/>
      <c r="AR64" s="3"/>
    </row>
    <row r="65" spans="1:44">
      <c r="A65" s="3"/>
      <c r="B65" s="3" t="s">
        <v>61</v>
      </c>
      <c r="C65" s="3" t="s">
        <v>62</v>
      </c>
      <c r="D65" s="3" t="s">
        <v>631</v>
      </c>
      <c r="E65" s="3" t="s">
        <v>915</v>
      </c>
      <c r="F65" s="3" t="s">
        <v>1186</v>
      </c>
      <c r="G65" s="3"/>
      <c r="H65" s="3">
        <f>VLOOKUP(B65,'Бланк заказа'!A$4:D$294,4,FALSE)</f>
        <v>10900</v>
      </c>
      <c r="I65" s="3"/>
      <c r="J65" s="3"/>
      <c r="K65" s="3" t="s">
        <v>1180</v>
      </c>
      <c r="L65" s="3"/>
      <c r="M65" s="3"/>
      <c r="N65" s="3"/>
      <c r="O65" s="3" t="s">
        <v>664</v>
      </c>
      <c r="P65" s="3" t="s">
        <v>641</v>
      </c>
      <c r="Q65" s="3"/>
      <c r="R65" s="3" t="s">
        <v>1187</v>
      </c>
      <c r="S65" s="3" t="s">
        <v>1188</v>
      </c>
      <c r="T65" s="3" t="s">
        <v>1188</v>
      </c>
      <c r="U65" s="3"/>
      <c r="V65" s="3"/>
      <c r="W65" s="3"/>
      <c r="X65" s="3" t="s">
        <v>1189</v>
      </c>
      <c r="Y65" s="3" t="s">
        <v>1190</v>
      </c>
      <c r="Z65" s="3">
        <v>11</v>
      </c>
      <c r="AA65" s="3">
        <v>21.7</v>
      </c>
      <c r="AB65" s="3">
        <v>11.3</v>
      </c>
      <c r="AC65" s="3">
        <v>860</v>
      </c>
      <c r="AD65" s="3"/>
      <c r="AE65" s="3"/>
      <c r="AF65" s="3"/>
      <c r="AG65" s="3"/>
      <c r="AH65" s="3"/>
      <c r="AI65" s="3"/>
      <c r="AJ65" s="3" t="s">
        <v>1191</v>
      </c>
      <c r="AK65" s="3"/>
      <c r="AL65" s="3"/>
      <c r="AM65" s="5"/>
      <c r="AN65" s="3"/>
      <c r="AO65" s="3"/>
      <c r="AP65" s="3"/>
      <c r="AQ65" s="3"/>
      <c r="AR65" s="3"/>
    </row>
    <row r="66" spans="1:44">
      <c r="A66" s="3"/>
      <c r="B66" s="3" t="s">
        <v>63</v>
      </c>
      <c r="C66" s="3" t="s">
        <v>64</v>
      </c>
      <c r="D66" s="3" t="s">
        <v>631</v>
      </c>
      <c r="E66" s="3" t="s">
        <v>915</v>
      </c>
      <c r="F66" s="3" t="s">
        <v>1192</v>
      </c>
      <c r="G66" s="3"/>
      <c r="H66" s="3">
        <f>VLOOKUP(B66,'Бланк заказа'!A$4:D$294,4,FALSE)</f>
        <v>10300</v>
      </c>
      <c r="I66" s="3"/>
      <c r="J66" s="3"/>
      <c r="K66" s="3" t="s">
        <v>1180</v>
      </c>
      <c r="L66" s="3"/>
      <c r="M66" s="3"/>
      <c r="N66" s="3"/>
      <c r="O66" s="3" t="s">
        <v>664</v>
      </c>
      <c r="P66" s="3" t="s">
        <v>641</v>
      </c>
      <c r="Q66" s="3"/>
      <c r="R66" s="3" t="s">
        <v>1193</v>
      </c>
      <c r="S66" s="3" t="s">
        <v>1194</v>
      </c>
      <c r="T66" s="3" t="s">
        <v>1194</v>
      </c>
      <c r="U66" s="3"/>
      <c r="V66" s="3"/>
      <c r="W66" s="3"/>
      <c r="X66" s="3" t="s">
        <v>1195</v>
      </c>
      <c r="Y66" s="3" t="s">
        <v>1196</v>
      </c>
      <c r="Z66" s="3">
        <v>11</v>
      </c>
      <c r="AA66" s="3">
        <v>21.7</v>
      </c>
      <c r="AB66" s="3">
        <v>11.3</v>
      </c>
      <c r="AC66" s="3">
        <v>840</v>
      </c>
      <c r="AD66" s="3"/>
      <c r="AE66" s="3"/>
      <c r="AF66" s="3"/>
      <c r="AG66" s="3"/>
      <c r="AH66" s="3"/>
      <c r="AI66" s="3"/>
      <c r="AJ66" s="3" t="s">
        <v>1197</v>
      </c>
      <c r="AK66" s="3"/>
      <c r="AL66" s="3"/>
      <c r="AM66" s="5"/>
      <c r="AN66" s="3"/>
      <c r="AO66" s="3"/>
      <c r="AP66" s="3"/>
      <c r="AQ66" s="3"/>
      <c r="AR66" s="3"/>
    </row>
    <row r="67" spans="1:44">
      <c r="A67" s="3"/>
      <c r="B67" s="3" t="s">
        <v>65</v>
      </c>
      <c r="C67" s="3" t="s">
        <v>66</v>
      </c>
      <c r="D67" s="3" t="s">
        <v>631</v>
      </c>
      <c r="E67" s="3" t="s">
        <v>915</v>
      </c>
      <c r="F67" s="3" t="s">
        <v>1198</v>
      </c>
      <c r="G67" s="3"/>
      <c r="H67" s="3">
        <f>VLOOKUP(B67,'Бланк заказа'!A$4:D$294,4,FALSE)</f>
        <v>3990</v>
      </c>
      <c r="I67" s="3"/>
      <c r="J67" s="3"/>
      <c r="K67" s="3" t="s">
        <v>1199</v>
      </c>
      <c r="L67" s="3"/>
      <c r="M67" s="3"/>
      <c r="N67" s="3"/>
      <c r="O67" s="3" t="s">
        <v>664</v>
      </c>
      <c r="P67" s="3" t="s">
        <v>641</v>
      </c>
      <c r="Q67" s="3"/>
      <c r="R67" s="3" t="s">
        <v>1200</v>
      </c>
      <c r="S67" s="3" t="s">
        <v>1201</v>
      </c>
      <c r="T67" s="3" t="s">
        <v>1201</v>
      </c>
      <c r="U67" s="3"/>
      <c r="V67" s="3"/>
      <c r="W67" s="3"/>
      <c r="X67" s="3" t="s">
        <v>1189</v>
      </c>
      <c r="Y67" s="3" t="s">
        <v>1202</v>
      </c>
      <c r="Z67" s="3">
        <v>20.5</v>
      </c>
      <c r="AA67" s="3">
        <v>15.2</v>
      </c>
      <c r="AB67" s="3">
        <v>3</v>
      </c>
      <c r="AC67" s="3">
        <v>140</v>
      </c>
      <c r="AD67" s="3"/>
      <c r="AE67" s="3"/>
      <c r="AF67" s="3"/>
      <c r="AG67" s="3"/>
      <c r="AH67" s="3"/>
      <c r="AI67" s="3"/>
      <c r="AJ67" s="3" t="s">
        <v>1203</v>
      </c>
      <c r="AK67" s="3"/>
      <c r="AL67" s="3"/>
      <c r="AM67" s="5"/>
      <c r="AN67" s="3"/>
      <c r="AO67" s="3"/>
      <c r="AP67" s="3"/>
      <c r="AQ67" s="3"/>
      <c r="AR67" s="3"/>
    </row>
    <row r="68" spans="1:44">
      <c r="A68" s="3"/>
      <c r="B68" s="3" t="s">
        <v>67</v>
      </c>
      <c r="C68" s="3" t="s">
        <v>68</v>
      </c>
      <c r="D68" s="3" t="s">
        <v>631</v>
      </c>
      <c r="E68" s="3" t="s">
        <v>915</v>
      </c>
      <c r="F68" s="3" t="s">
        <v>1204</v>
      </c>
      <c r="G68" s="3"/>
      <c r="H68" s="3">
        <f>VLOOKUP(B68,'Бланк заказа'!A$4:D$294,4,FALSE)</f>
        <v>3290</v>
      </c>
      <c r="I68" s="3"/>
      <c r="J68" s="3"/>
      <c r="K68" s="3" t="s">
        <v>1199</v>
      </c>
      <c r="L68" s="3"/>
      <c r="M68" s="3"/>
      <c r="N68" s="3"/>
      <c r="O68" s="3" t="s">
        <v>664</v>
      </c>
      <c r="P68" s="3" t="s">
        <v>641</v>
      </c>
      <c r="Q68" s="3"/>
      <c r="R68" s="3" t="s">
        <v>1205</v>
      </c>
      <c r="S68" s="3" t="s">
        <v>1206</v>
      </c>
      <c r="T68" s="3" t="s">
        <v>1206</v>
      </c>
      <c r="U68" s="3"/>
      <c r="V68" s="3"/>
      <c r="W68" s="3"/>
      <c r="X68" s="3" t="s">
        <v>1189</v>
      </c>
      <c r="Y68" s="3" t="s">
        <v>1207</v>
      </c>
      <c r="Z68" s="3">
        <v>20.7</v>
      </c>
      <c r="AA68" s="3">
        <v>15.7</v>
      </c>
      <c r="AB68" s="3">
        <v>3.2</v>
      </c>
      <c r="AC68" s="3">
        <v>140</v>
      </c>
      <c r="AD68" s="3"/>
      <c r="AE68" s="3"/>
      <c r="AF68" s="3"/>
      <c r="AG68" s="3"/>
      <c r="AH68" s="3"/>
      <c r="AI68" s="3"/>
      <c r="AJ68" s="3" t="s">
        <v>1208</v>
      </c>
      <c r="AK68" s="3"/>
      <c r="AL68" s="3"/>
      <c r="AM68" s="5"/>
      <c r="AN68" s="3"/>
      <c r="AO68" s="3"/>
      <c r="AP68" s="3"/>
      <c r="AQ68" s="3"/>
      <c r="AR68" s="3"/>
    </row>
    <row r="69" spans="1:44">
      <c r="A69" s="3"/>
      <c r="B69" s="3" t="s">
        <v>69</v>
      </c>
      <c r="C69" s="3" t="s">
        <v>70</v>
      </c>
      <c r="D69" s="3" t="s">
        <v>631</v>
      </c>
      <c r="E69" s="3" t="s">
        <v>915</v>
      </c>
      <c r="F69" s="3" t="s">
        <v>1209</v>
      </c>
      <c r="G69" s="3"/>
      <c r="H69" s="3">
        <f>VLOOKUP(B69,'Бланк заказа'!A$4:D$294,4,FALSE)</f>
        <v>2750</v>
      </c>
      <c r="I69" s="3"/>
      <c r="J69" s="3"/>
      <c r="K69" s="3" t="s">
        <v>1199</v>
      </c>
      <c r="L69" s="3"/>
      <c r="M69" s="3"/>
      <c r="N69" s="3"/>
      <c r="O69" s="3" t="s">
        <v>664</v>
      </c>
      <c r="P69" s="3" t="s">
        <v>641</v>
      </c>
      <c r="Q69" s="3"/>
      <c r="R69" s="3" t="s">
        <v>1210</v>
      </c>
      <c r="S69" s="3" t="s">
        <v>1211</v>
      </c>
      <c r="T69" s="3" t="s">
        <v>1211</v>
      </c>
      <c r="U69" s="3"/>
      <c r="V69" s="3"/>
      <c r="W69" s="3" t="s">
        <v>1212</v>
      </c>
      <c r="X69" s="3" t="s">
        <v>1213</v>
      </c>
      <c r="Y69" s="3" t="s">
        <v>1214</v>
      </c>
      <c r="Z69" s="3">
        <v>20.7</v>
      </c>
      <c r="AA69" s="3">
        <v>15.1</v>
      </c>
      <c r="AB69" s="3">
        <v>3.1</v>
      </c>
      <c r="AC69" s="3">
        <v>140</v>
      </c>
      <c r="AD69" s="3"/>
      <c r="AE69" s="3"/>
      <c r="AF69" s="3"/>
      <c r="AG69" s="3"/>
      <c r="AH69" s="3"/>
      <c r="AI69" s="3"/>
      <c r="AJ69" s="3" t="s">
        <v>1215</v>
      </c>
      <c r="AK69" s="3"/>
      <c r="AL69" s="3"/>
      <c r="AM69" s="5"/>
      <c r="AN69" s="3"/>
      <c r="AO69" s="3"/>
      <c r="AP69" s="3"/>
      <c r="AQ69" s="3"/>
      <c r="AR69" s="3"/>
    </row>
    <row r="70" spans="1:44">
      <c r="A70" s="3"/>
      <c r="B70" s="3" t="s">
        <v>77</v>
      </c>
      <c r="C70" s="3" t="s">
        <v>78</v>
      </c>
      <c r="D70" s="3" t="s">
        <v>631</v>
      </c>
      <c r="E70" s="3" t="s">
        <v>915</v>
      </c>
      <c r="F70" s="3" t="s">
        <v>1216</v>
      </c>
      <c r="G70" s="3"/>
      <c r="H70" s="3">
        <f>VLOOKUP(B70,'Бланк заказа'!A$4:D$294,4,FALSE)</f>
        <v>1200</v>
      </c>
      <c r="I70" s="3" t="s">
        <v>1217</v>
      </c>
      <c r="J70" s="3" t="s">
        <v>1218</v>
      </c>
      <c r="K70" s="3" t="s">
        <v>1180</v>
      </c>
      <c r="L70" s="3" t="s">
        <v>637</v>
      </c>
      <c r="M70" s="3" t="s">
        <v>638</v>
      </c>
      <c r="N70" s="3"/>
      <c r="O70" s="3" t="s">
        <v>664</v>
      </c>
      <c r="P70" s="3" t="s">
        <v>641</v>
      </c>
      <c r="Q70" s="3"/>
      <c r="R70" s="3" t="s">
        <v>1219</v>
      </c>
      <c r="S70" s="3" t="s">
        <v>1220</v>
      </c>
      <c r="T70" s="3"/>
      <c r="U70" s="3"/>
      <c r="V70" s="3"/>
      <c r="W70" s="3"/>
      <c r="X70" s="3" t="s">
        <v>1221</v>
      </c>
      <c r="Y70" s="3" t="s">
        <v>1222</v>
      </c>
      <c r="Z70" s="3">
        <v>9.2</v>
      </c>
      <c r="AA70" s="3">
        <v>4.5</v>
      </c>
      <c r="AB70" s="3">
        <v>4.5</v>
      </c>
      <c r="AC70" s="3">
        <v>52.13</v>
      </c>
      <c r="AD70" s="3"/>
      <c r="AE70" s="3">
        <v>10</v>
      </c>
      <c r="AF70" s="3">
        <v>80</v>
      </c>
      <c r="AG70" s="3">
        <v>0.125</v>
      </c>
      <c r="AH70" s="3">
        <v>15</v>
      </c>
      <c r="AI70" s="3"/>
      <c r="AJ70" s="3" t="s">
        <v>1223</v>
      </c>
      <c r="AK70" s="3"/>
      <c r="AL70" s="3"/>
      <c r="AM70" s="5"/>
      <c r="AN70" s="3"/>
      <c r="AO70" s="3"/>
      <c r="AP70" s="3"/>
      <c r="AQ70" s="3"/>
      <c r="AR70" s="3"/>
    </row>
    <row r="71" spans="1:44">
      <c r="A71" s="3"/>
      <c r="B71" s="3" t="s">
        <v>79</v>
      </c>
      <c r="C71" s="3" t="s">
        <v>80</v>
      </c>
      <c r="D71" s="3" t="s">
        <v>631</v>
      </c>
      <c r="E71" s="3" t="s">
        <v>915</v>
      </c>
      <c r="F71" s="3" t="s">
        <v>1224</v>
      </c>
      <c r="G71" s="3"/>
      <c r="H71" s="3">
        <f>VLOOKUP(B71,'Бланк заказа'!A$4:D$294,4,FALSE)</f>
        <v>850</v>
      </c>
      <c r="I71" s="3" t="s">
        <v>1225</v>
      </c>
      <c r="J71" s="3" t="s">
        <v>1226</v>
      </c>
      <c r="K71" s="3" t="s">
        <v>1227</v>
      </c>
      <c r="L71" s="3" t="s">
        <v>1228</v>
      </c>
      <c r="M71" s="3" t="s">
        <v>1229</v>
      </c>
      <c r="N71" s="3"/>
      <c r="O71" s="3" t="s">
        <v>664</v>
      </c>
      <c r="P71" s="3" t="s">
        <v>641</v>
      </c>
      <c r="Q71" s="3"/>
      <c r="R71" s="3" t="s">
        <v>1230</v>
      </c>
      <c r="S71" s="3" t="s">
        <v>1231</v>
      </c>
      <c r="T71" s="3" t="s">
        <v>1231</v>
      </c>
      <c r="U71" s="3"/>
      <c r="V71" s="3"/>
      <c r="W71" s="3"/>
      <c r="X71" s="3" t="s">
        <v>1232</v>
      </c>
      <c r="Y71" s="3" t="s">
        <v>1233</v>
      </c>
      <c r="Z71" s="3">
        <v>15</v>
      </c>
      <c r="AA71" s="3">
        <v>10.5</v>
      </c>
      <c r="AB71" s="3">
        <v>0.5</v>
      </c>
      <c r="AC71" s="3">
        <v>13.97</v>
      </c>
      <c r="AD71" s="3"/>
      <c r="AE71" s="3">
        <v>6</v>
      </c>
      <c r="AF71" s="3"/>
      <c r="AG71" s="3"/>
      <c r="AH71" s="3"/>
      <c r="AI71" s="3" t="s">
        <v>1234</v>
      </c>
      <c r="AJ71" s="3" t="s">
        <v>1235</v>
      </c>
      <c r="AK71" s="3"/>
      <c r="AL71" s="3"/>
      <c r="AM71" s="5"/>
      <c r="AN71" s="3"/>
      <c r="AO71" s="3"/>
      <c r="AP71" s="3"/>
      <c r="AQ71" s="3"/>
      <c r="AR71" s="3"/>
    </row>
    <row r="72" spans="1:44">
      <c r="A72" s="3"/>
      <c r="B72" s="3" t="s">
        <v>81</v>
      </c>
      <c r="C72" s="3" t="s">
        <v>82</v>
      </c>
      <c r="D72" s="3" t="s">
        <v>631</v>
      </c>
      <c r="E72" s="3" t="s">
        <v>915</v>
      </c>
      <c r="F72" s="3" t="s">
        <v>1236</v>
      </c>
      <c r="G72" s="3"/>
      <c r="H72" s="3">
        <f>VLOOKUP(B72,'Бланк заказа'!A$4:D$294,4,FALSE)</f>
        <v>850</v>
      </c>
      <c r="I72" s="3" t="s">
        <v>1237</v>
      </c>
      <c r="J72" s="3" t="s">
        <v>1226</v>
      </c>
      <c r="K72" s="3" t="s">
        <v>1227</v>
      </c>
      <c r="L72" s="3" t="s">
        <v>1228</v>
      </c>
      <c r="M72" s="3" t="s">
        <v>1229</v>
      </c>
      <c r="N72" s="3"/>
      <c r="O72" s="3" t="s">
        <v>664</v>
      </c>
      <c r="P72" s="3" t="s">
        <v>641</v>
      </c>
      <c r="Q72" s="3"/>
      <c r="R72" s="3" t="s">
        <v>1238</v>
      </c>
      <c r="S72" s="3" t="s">
        <v>1239</v>
      </c>
      <c r="T72" s="3" t="s">
        <v>1239</v>
      </c>
      <c r="U72" s="3"/>
      <c r="V72" s="3"/>
      <c r="W72" s="3"/>
      <c r="X72" s="3" t="s">
        <v>1240</v>
      </c>
      <c r="Y72" s="3" t="s">
        <v>1241</v>
      </c>
      <c r="Z72" s="3">
        <v>15</v>
      </c>
      <c r="AA72" s="3">
        <v>10.5</v>
      </c>
      <c r="AB72" s="3">
        <v>0.5</v>
      </c>
      <c r="AC72" s="3">
        <v>14.95</v>
      </c>
      <c r="AD72" s="3"/>
      <c r="AE72" s="3">
        <v>6</v>
      </c>
      <c r="AF72" s="3">
        <v>38</v>
      </c>
      <c r="AG72" s="3">
        <v>0.157894736842105</v>
      </c>
      <c r="AH72" s="3">
        <v>22.3684210526316</v>
      </c>
      <c r="AI72" s="3" t="s">
        <v>800</v>
      </c>
      <c r="AJ72" s="3" t="s">
        <v>1242</v>
      </c>
      <c r="AK72" s="3"/>
      <c r="AL72" s="3"/>
      <c r="AM72" s="5"/>
      <c r="AN72" s="3"/>
      <c r="AO72" s="3"/>
      <c r="AP72" s="3"/>
      <c r="AQ72" s="3"/>
      <c r="AR72" s="3"/>
    </row>
    <row r="73" spans="1:44">
      <c r="A73" s="3"/>
      <c r="B73" s="3" t="s">
        <v>83</v>
      </c>
      <c r="C73" s="3" t="s">
        <v>84</v>
      </c>
      <c r="D73" s="3" t="s">
        <v>631</v>
      </c>
      <c r="E73" s="3" t="s">
        <v>915</v>
      </c>
      <c r="F73" s="3" t="s">
        <v>1243</v>
      </c>
      <c r="G73" s="3"/>
      <c r="H73" s="3">
        <f>VLOOKUP(B73,'Бланк заказа'!A$4:D$294,4,FALSE)</f>
        <v>850</v>
      </c>
      <c r="I73" s="3" t="s">
        <v>1244</v>
      </c>
      <c r="J73" s="3" t="s">
        <v>1226</v>
      </c>
      <c r="K73" s="3" t="s">
        <v>1227</v>
      </c>
      <c r="L73" s="3" t="s">
        <v>1228</v>
      </c>
      <c r="M73" s="3" t="s">
        <v>1229</v>
      </c>
      <c r="N73" s="3"/>
      <c r="O73" s="3" t="s">
        <v>664</v>
      </c>
      <c r="P73" s="3" t="s">
        <v>641</v>
      </c>
      <c r="Q73" s="3"/>
      <c r="R73" s="3" t="s">
        <v>1245</v>
      </c>
      <c r="S73" s="3" t="s">
        <v>1246</v>
      </c>
      <c r="T73" s="3" t="s">
        <v>1246</v>
      </c>
      <c r="U73" s="3"/>
      <c r="V73" s="3"/>
      <c r="W73" s="3"/>
      <c r="X73" s="3" t="s">
        <v>1247</v>
      </c>
      <c r="Y73" s="3" t="s">
        <v>1248</v>
      </c>
      <c r="Z73" s="3">
        <v>15</v>
      </c>
      <c r="AA73" s="3">
        <v>10.5</v>
      </c>
      <c r="AB73" s="3">
        <v>0.5</v>
      </c>
      <c r="AC73" s="3">
        <v>13.24</v>
      </c>
      <c r="AD73" s="3"/>
      <c r="AE73" s="3">
        <v>6</v>
      </c>
      <c r="AF73" s="3">
        <v>38</v>
      </c>
      <c r="AG73" s="3">
        <v>0.157894736842105</v>
      </c>
      <c r="AH73" s="3">
        <v>22.3684210526316</v>
      </c>
      <c r="AI73" s="3" t="s">
        <v>800</v>
      </c>
      <c r="AJ73" s="3" t="s">
        <v>1249</v>
      </c>
      <c r="AK73" s="3"/>
      <c r="AL73" s="3"/>
      <c r="AM73" s="5"/>
      <c r="AN73" s="3"/>
      <c r="AO73" s="3"/>
      <c r="AP73" s="3"/>
      <c r="AQ73" s="3"/>
      <c r="AR73" s="3"/>
    </row>
    <row r="74" spans="1:44">
      <c r="A74" s="3"/>
      <c r="B74" s="3" t="s">
        <v>85</v>
      </c>
      <c r="C74" s="3" t="s">
        <v>86</v>
      </c>
      <c r="D74" s="3" t="s">
        <v>631</v>
      </c>
      <c r="E74" s="3" t="s">
        <v>915</v>
      </c>
      <c r="F74" s="3" t="s">
        <v>1250</v>
      </c>
      <c r="G74" s="3"/>
      <c r="H74" s="3">
        <f>VLOOKUP(B74,'Бланк заказа'!A$4:D$294,4,FALSE)</f>
        <v>870</v>
      </c>
      <c r="I74" s="3" t="s">
        <v>1251</v>
      </c>
      <c r="J74" s="3" t="s">
        <v>1226</v>
      </c>
      <c r="K74" s="3" t="s">
        <v>1227</v>
      </c>
      <c r="L74" s="3" t="s">
        <v>1228</v>
      </c>
      <c r="M74" s="3" t="s">
        <v>1229</v>
      </c>
      <c r="N74" s="3"/>
      <c r="O74" s="3" t="s">
        <v>664</v>
      </c>
      <c r="P74" s="3" t="s">
        <v>641</v>
      </c>
      <c r="Q74" s="3"/>
      <c r="R74" s="3" t="s">
        <v>1252</v>
      </c>
      <c r="S74" s="3" t="s">
        <v>1253</v>
      </c>
      <c r="T74" s="3" t="s">
        <v>1253</v>
      </c>
      <c r="U74" s="3"/>
      <c r="V74" s="3"/>
      <c r="W74" s="3"/>
      <c r="X74" s="3" t="s">
        <v>1254</v>
      </c>
      <c r="Y74" s="3" t="s">
        <v>1255</v>
      </c>
      <c r="Z74" s="3">
        <v>15</v>
      </c>
      <c r="AA74" s="3">
        <v>10.5</v>
      </c>
      <c r="AB74" s="3">
        <v>0.5</v>
      </c>
      <c r="AC74" s="3">
        <v>12.31</v>
      </c>
      <c r="AD74" s="3"/>
      <c r="AE74" s="3">
        <v>6</v>
      </c>
      <c r="AF74" s="3">
        <v>38</v>
      </c>
      <c r="AG74" s="3">
        <v>0.157894736842105</v>
      </c>
      <c r="AH74" s="3">
        <v>22.8947368421053</v>
      </c>
      <c r="AI74" s="3" t="s">
        <v>1002</v>
      </c>
      <c r="AJ74" s="3" t="s">
        <v>1256</v>
      </c>
      <c r="AK74" s="3"/>
      <c r="AL74" s="3"/>
      <c r="AM74" s="5"/>
      <c r="AN74" s="3"/>
      <c r="AO74" s="3"/>
      <c r="AP74" s="3"/>
      <c r="AQ74" s="3"/>
      <c r="AR74" s="3"/>
    </row>
    <row r="75" spans="1:44">
      <c r="A75" s="3"/>
      <c r="B75" s="3" t="s">
        <v>87</v>
      </c>
      <c r="C75" s="3" t="s">
        <v>88</v>
      </c>
      <c r="D75" s="3" t="s">
        <v>631</v>
      </c>
      <c r="E75" s="3" t="s">
        <v>915</v>
      </c>
      <c r="F75" s="3" t="s">
        <v>1257</v>
      </c>
      <c r="G75" s="3"/>
      <c r="H75" s="3">
        <f>VLOOKUP(B75,'Бланк заказа'!A$4:D$294,4,FALSE)</f>
        <v>290</v>
      </c>
      <c r="I75" s="3" t="s">
        <v>1237</v>
      </c>
      <c r="J75" s="3" t="s">
        <v>1226</v>
      </c>
      <c r="K75" s="3" t="s">
        <v>1227</v>
      </c>
      <c r="L75" s="3" t="s">
        <v>1228</v>
      </c>
      <c r="M75" s="3" t="s">
        <v>1229</v>
      </c>
      <c r="N75" s="3"/>
      <c r="O75" s="3" t="s">
        <v>664</v>
      </c>
      <c r="P75" s="3" t="s">
        <v>641</v>
      </c>
      <c r="Q75" s="3"/>
      <c r="R75" s="3" t="s">
        <v>1258</v>
      </c>
      <c r="S75" s="3" t="s">
        <v>1259</v>
      </c>
      <c r="T75" s="3" t="s">
        <v>1259</v>
      </c>
      <c r="U75" s="3"/>
      <c r="V75" s="3"/>
      <c r="W75" s="3"/>
      <c r="X75" s="3" t="s">
        <v>1260</v>
      </c>
      <c r="Y75" s="3" t="s">
        <v>1261</v>
      </c>
      <c r="Z75" s="3">
        <v>6.5</v>
      </c>
      <c r="AA75" s="3">
        <v>6</v>
      </c>
      <c r="AB75" s="3">
        <v>0.2</v>
      </c>
      <c r="AC75" s="3">
        <v>3.19</v>
      </c>
      <c r="AD75" s="3"/>
      <c r="AE75" s="3">
        <v>2</v>
      </c>
      <c r="AF75" s="3">
        <v>13</v>
      </c>
      <c r="AG75" s="3">
        <v>0.153846153846154</v>
      </c>
      <c r="AH75" s="3">
        <v>22.3076923076923</v>
      </c>
      <c r="AI75" s="3" t="s">
        <v>800</v>
      </c>
      <c r="AJ75" s="3" t="s">
        <v>1242</v>
      </c>
      <c r="AK75" s="3"/>
      <c r="AL75" s="3"/>
      <c r="AM75" s="5"/>
      <c r="AN75" s="3"/>
      <c r="AO75" s="3"/>
      <c r="AP75" s="3"/>
      <c r="AQ75" s="3"/>
      <c r="AR75" s="3"/>
    </row>
    <row r="76" spans="1:44">
      <c r="A76" s="3"/>
      <c r="B76" s="3" t="s">
        <v>90</v>
      </c>
      <c r="C76" s="3" t="s">
        <v>91</v>
      </c>
      <c r="D76" s="3" t="s">
        <v>631</v>
      </c>
      <c r="E76" s="3" t="s">
        <v>915</v>
      </c>
      <c r="F76" s="3" t="s">
        <v>1262</v>
      </c>
      <c r="G76" s="3"/>
      <c r="H76" s="3">
        <f>VLOOKUP(B76,'Бланк заказа'!A$4:D$294,4,FALSE)</f>
        <v>290</v>
      </c>
      <c r="I76" s="3" t="s">
        <v>1244</v>
      </c>
      <c r="J76" s="3" t="s">
        <v>1226</v>
      </c>
      <c r="K76" s="3" t="s">
        <v>1227</v>
      </c>
      <c r="L76" s="3" t="s">
        <v>1228</v>
      </c>
      <c r="M76" s="3" t="s">
        <v>1229</v>
      </c>
      <c r="N76" s="3"/>
      <c r="O76" s="3" t="s">
        <v>664</v>
      </c>
      <c r="P76" s="3" t="s">
        <v>641</v>
      </c>
      <c r="Q76" s="3"/>
      <c r="R76" s="3" t="s">
        <v>1263</v>
      </c>
      <c r="S76" s="3" t="s">
        <v>1264</v>
      </c>
      <c r="T76" s="3" t="s">
        <v>1264</v>
      </c>
      <c r="U76" s="3"/>
      <c r="V76" s="3"/>
      <c r="W76" s="3"/>
      <c r="X76" s="3" t="s">
        <v>1265</v>
      </c>
      <c r="Y76" s="3" t="s">
        <v>1266</v>
      </c>
      <c r="Z76" s="3">
        <v>6.5</v>
      </c>
      <c r="AA76" s="3">
        <v>6</v>
      </c>
      <c r="AB76" s="3">
        <v>0.2</v>
      </c>
      <c r="AC76" s="3">
        <v>2.36</v>
      </c>
      <c r="AD76" s="3"/>
      <c r="AE76" s="3">
        <v>2</v>
      </c>
      <c r="AF76" s="3">
        <v>13</v>
      </c>
      <c r="AG76" s="3">
        <v>0.153846153846154</v>
      </c>
      <c r="AH76" s="3">
        <v>22.3076923076923</v>
      </c>
      <c r="AI76" s="3" t="s">
        <v>800</v>
      </c>
      <c r="AJ76" s="3" t="s">
        <v>1267</v>
      </c>
      <c r="AK76" s="3"/>
      <c r="AL76" s="3"/>
      <c r="AM76" s="5"/>
      <c r="AN76" s="3"/>
      <c r="AO76" s="3"/>
      <c r="AP76" s="3"/>
      <c r="AQ76" s="3"/>
      <c r="AR76" s="3"/>
    </row>
    <row r="77" spans="1:44">
      <c r="A77" s="3"/>
      <c r="B77" s="3" t="s">
        <v>92</v>
      </c>
      <c r="C77" s="3" t="s">
        <v>93</v>
      </c>
      <c r="D77" s="3" t="s">
        <v>631</v>
      </c>
      <c r="E77" s="3" t="s">
        <v>915</v>
      </c>
      <c r="F77" s="3" t="s">
        <v>1268</v>
      </c>
      <c r="G77" s="3"/>
      <c r="H77" s="3">
        <f>VLOOKUP(B77,'Бланк заказа'!A$4:D$294,4,FALSE)</f>
        <v>850</v>
      </c>
      <c r="I77" s="3" t="s">
        <v>1269</v>
      </c>
      <c r="J77" s="3" t="s">
        <v>1270</v>
      </c>
      <c r="K77" s="3" t="s">
        <v>1227</v>
      </c>
      <c r="L77" s="3" t="s">
        <v>1271</v>
      </c>
      <c r="M77" s="3" t="s">
        <v>1229</v>
      </c>
      <c r="N77" s="3" t="s">
        <v>1272</v>
      </c>
      <c r="O77" s="3" t="s">
        <v>664</v>
      </c>
      <c r="P77" s="3" t="s">
        <v>641</v>
      </c>
      <c r="Q77" s="3"/>
      <c r="R77" s="3" t="s">
        <v>1273</v>
      </c>
      <c r="S77" s="3" t="s">
        <v>1274</v>
      </c>
      <c r="T77" s="3" t="s">
        <v>1274</v>
      </c>
      <c r="U77" s="3"/>
      <c r="V77" s="3"/>
      <c r="W77" s="3"/>
      <c r="X77" s="3" t="s">
        <v>1275</v>
      </c>
      <c r="Y77" s="3" t="s">
        <v>1276</v>
      </c>
      <c r="Z77" s="3">
        <v>6</v>
      </c>
      <c r="AA77" s="3">
        <v>1.7</v>
      </c>
      <c r="AB77" s="3">
        <v>1.7</v>
      </c>
      <c r="AC77" s="3">
        <v>19.22</v>
      </c>
      <c r="AD77" s="3"/>
      <c r="AE77" s="3">
        <v>8</v>
      </c>
      <c r="AF77" s="3">
        <v>50</v>
      </c>
      <c r="AG77" s="3">
        <v>0.16</v>
      </c>
      <c r="AH77" s="3">
        <v>17</v>
      </c>
      <c r="AI77" s="3" t="s">
        <v>800</v>
      </c>
      <c r="AJ77" s="3" t="s">
        <v>1242</v>
      </c>
      <c r="AK77" s="3"/>
      <c r="AL77" s="3"/>
      <c r="AM77" s="5"/>
      <c r="AN77" s="3"/>
      <c r="AO77" s="3"/>
      <c r="AP77" s="3"/>
      <c r="AQ77" s="3"/>
      <c r="AR77" s="3"/>
    </row>
    <row r="78" spans="1:44">
      <c r="A78" s="3"/>
      <c r="B78" s="3" t="s">
        <v>95</v>
      </c>
      <c r="C78" s="3" t="s">
        <v>96</v>
      </c>
      <c r="D78" s="3" t="s">
        <v>631</v>
      </c>
      <c r="E78" s="3" t="s">
        <v>915</v>
      </c>
      <c r="F78" s="3" t="s">
        <v>1277</v>
      </c>
      <c r="G78" s="3"/>
      <c r="H78" s="3">
        <f>VLOOKUP(B78,'Бланк заказа'!A$4:D$294,4,FALSE)</f>
        <v>790</v>
      </c>
      <c r="I78" s="3" t="s">
        <v>1278</v>
      </c>
      <c r="J78" s="3" t="s">
        <v>1270</v>
      </c>
      <c r="K78" s="3" t="s">
        <v>1227</v>
      </c>
      <c r="L78" s="3" t="s">
        <v>1271</v>
      </c>
      <c r="M78" s="3" t="s">
        <v>1229</v>
      </c>
      <c r="N78" s="3" t="s">
        <v>1279</v>
      </c>
      <c r="O78" s="3" t="s">
        <v>664</v>
      </c>
      <c r="P78" s="3" t="s">
        <v>641</v>
      </c>
      <c r="Q78" s="3"/>
      <c r="R78" s="3" t="s">
        <v>1280</v>
      </c>
      <c r="S78" s="3" t="s">
        <v>1281</v>
      </c>
      <c r="T78" s="3" t="s">
        <v>1281</v>
      </c>
      <c r="U78" s="3"/>
      <c r="V78" s="3"/>
      <c r="W78" s="3"/>
      <c r="X78" s="3" t="s">
        <v>1282</v>
      </c>
      <c r="Y78" s="3" t="s">
        <v>1283</v>
      </c>
      <c r="Z78" s="3">
        <v>6</v>
      </c>
      <c r="AA78" s="3">
        <v>1.7</v>
      </c>
      <c r="AB78" s="3">
        <v>1.7</v>
      </c>
      <c r="AC78" s="3">
        <v>19.33</v>
      </c>
      <c r="AD78" s="3"/>
      <c r="AE78" s="3">
        <v>8</v>
      </c>
      <c r="AF78" s="3">
        <v>50</v>
      </c>
      <c r="AG78" s="3">
        <v>0.16</v>
      </c>
      <c r="AH78" s="3">
        <v>15.8</v>
      </c>
      <c r="AI78" s="3" t="s">
        <v>800</v>
      </c>
      <c r="AJ78" s="3" t="s">
        <v>1267</v>
      </c>
      <c r="AK78" s="3"/>
      <c r="AL78" s="3"/>
      <c r="AM78" s="5"/>
      <c r="AN78" s="3"/>
      <c r="AO78" s="3"/>
      <c r="AP78" s="3"/>
      <c r="AQ78" s="3"/>
      <c r="AR78" s="3"/>
    </row>
    <row r="79" spans="1:44">
      <c r="A79" s="3"/>
      <c r="B79" s="3" t="s">
        <v>97</v>
      </c>
      <c r="C79" s="3" t="s">
        <v>98</v>
      </c>
      <c r="D79" s="3" t="s">
        <v>631</v>
      </c>
      <c r="E79" s="3" t="s">
        <v>915</v>
      </c>
      <c r="F79" s="3" t="s">
        <v>1284</v>
      </c>
      <c r="G79" s="3"/>
      <c r="H79" s="3">
        <f>VLOOKUP(B79,'Бланк заказа'!A$4:D$294,4,FALSE)</f>
        <v>850</v>
      </c>
      <c r="I79" s="3" t="s">
        <v>1285</v>
      </c>
      <c r="J79" s="3" t="s">
        <v>1270</v>
      </c>
      <c r="K79" s="3" t="s">
        <v>1227</v>
      </c>
      <c r="L79" s="3" t="s">
        <v>1271</v>
      </c>
      <c r="M79" s="3" t="s">
        <v>1229</v>
      </c>
      <c r="N79" s="3" t="s">
        <v>1286</v>
      </c>
      <c r="O79" s="3" t="s">
        <v>664</v>
      </c>
      <c r="P79" s="3" t="s">
        <v>641</v>
      </c>
      <c r="Q79" s="3"/>
      <c r="R79" s="3" t="s">
        <v>1287</v>
      </c>
      <c r="S79" s="3" t="s">
        <v>1288</v>
      </c>
      <c r="T79" s="3" t="s">
        <v>1288</v>
      </c>
      <c r="U79" s="3"/>
      <c r="V79" s="3"/>
      <c r="W79" s="3"/>
      <c r="X79" s="3" t="s">
        <v>1289</v>
      </c>
      <c r="Y79" s="3" t="s">
        <v>1290</v>
      </c>
      <c r="Z79" s="3">
        <v>6</v>
      </c>
      <c r="AA79" s="3">
        <v>1.7</v>
      </c>
      <c r="AB79" s="3">
        <v>1.7</v>
      </c>
      <c r="AC79" s="3">
        <v>18.45</v>
      </c>
      <c r="AD79" s="3"/>
      <c r="AE79" s="3">
        <v>8</v>
      </c>
      <c r="AF79" s="3">
        <v>50</v>
      </c>
      <c r="AG79" s="3">
        <v>0.16</v>
      </c>
      <c r="AH79" s="3">
        <v>17</v>
      </c>
      <c r="AI79" s="3" t="s">
        <v>1002</v>
      </c>
      <c r="AJ79" s="3" t="s">
        <v>1256</v>
      </c>
      <c r="AK79" s="3"/>
      <c r="AL79" s="3"/>
      <c r="AM79" s="5"/>
      <c r="AN79" s="3"/>
      <c r="AO79" s="3"/>
      <c r="AP79" s="3"/>
      <c r="AQ79" s="3"/>
      <c r="AR79" s="3"/>
    </row>
    <row r="80" spans="1:44">
      <c r="A80" s="3"/>
      <c r="B80" s="3" t="s">
        <v>99</v>
      </c>
      <c r="C80" s="3" t="s">
        <v>100</v>
      </c>
      <c r="D80" s="3" t="s">
        <v>631</v>
      </c>
      <c r="E80" s="3" t="s">
        <v>915</v>
      </c>
      <c r="F80" s="3" t="s">
        <v>1291</v>
      </c>
      <c r="G80" s="3"/>
      <c r="H80" s="3">
        <f>VLOOKUP(B80,'Бланк заказа'!A$4:D$294,4,FALSE)</f>
        <v>590</v>
      </c>
      <c r="I80" s="3" t="s">
        <v>1292</v>
      </c>
      <c r="J80" s="3" t="s">
        <v>1226</v>
      </c>
      <c r="K80" s="3" t="s">
        <v>1293</v>
      </c>
      <c r="L80" s="3" t="s">
        <v>918</v>
      </c>
      <c r="M80" s="3" t="s">
        <v>638</v>
      </c>
      <c r="N80" s="3" t="s">
        <v>1294</v>
      </c>
      <c r="O80" s="3" t="s">
        <v>664</v>
      </c>
      <c r="P80" s="3" t="s">
        <v>641</v>
      </c>
      <c r="Q80" s="3"/>
      <c r="R80" s="3" t="s">
        <v>1295</v>
      </c>
      <c r="S80" s="3" t="s">
        <v>1296</v>
      </c>
      <c r="T80" s="3" t="s">
        <v>1296</v>
      </c>
      <c r="U80" s="3"/>
      <c r="V80" s="3"/>
      <c r="W80" s="3"/>
      <c r="X80" s="3" t="s">
        <v>1297</v>
      </c>
      <c r="Y80" s="3" t="s">
        <v>1298</v>
      </c>
      <c r="Z80" s="3">
        <v>6</v>
      </c>
      <c r="AA80" s="3">
        <v>1.7</v>
      </c>
      <c r="AB80" s="3">
        <v>1.7</v>
      </c>
      <c r="AC80" s="3">
        <v>18.55</v>
      </c>
      <c r="AD80" s="3"/>
      <c r="AE80" s="3">
        <v>8</v>
      </c>
      <c r="AF80" s="3">
        <v>50</v>
      </c>
      <c r="AG80" s="3">
        <v>0.16</v>
      </c>
      <c r="AH80" s="3">
        <v>11.8</v>
      </c>
      <c r="AI80" s="3" t="s">
        <v>877</v>
      </c>
      <c r="AJ80" s="3" t="s">
        <v>1299</v>
      </c>
      <c r="AK80" s="3"/>
      <c r="AL80" s="3"/>
      <c r="AM80" s="5"/>
      <c r="AN80" s="3"/>
      <c r="AO80" s="3"/>
      <c r="AP80" s="3"/>
      <c r="AQ80" s="3"/>
      <c r="AR80" s="3"/>
    </row>
    <row r="81" spans="1:44">
      <c r="A81" s="3"/>
      <c r="B81" s="3" t="s">
        <v>101</v>
      </c>
      <c r="C81" s="3" t="s">
        <v>102</v>
      </c>
      <c r="D81" s="3" t="s">
        <v>631</v>
      </c>
      <c r="E81" s="3" t="s">
        <v>915</v>
      </c>
      <c r="F81" s="3" t="s">
        <v>1300</v>
      </c>
      <c r="G81" s="3"/>
      <c r="H81" s="3">
        <f>VLOOKUP(B81,'Бланк заказа'!A$4:D$294,4,FALSE)</f>
        <v>990</v>
      </c>
      <c r="I81" s="3" t="s">
        <v>1301</v>
      </c>
      <c r="J81" s="3" t="s">
        <v>1270</v>
      </c>
      <c r="K81" s="3" t="s">
        <v>1227</v>
      </c>
      <c r="L81" s="3" t="s">
        <v>1271</v>
      </c>
      <c r="M81" s="3" t="s">
        <v>1229</v>
      </c>
      <c r="N81" s="3" t="s">
        <v>1302</v>
      </c>
      <c r="O81" s="3" t="s">
        <v>664</v>
      </c>
      <c r="P81" s="3" t="s">
        <v>641</v>
      </c>
      <c r="Q81" s="3"/>
      <c r="R81" s="3" t="s">
        <v>1303</v>
      </c>
      <c r="S81" s="3" t="s">
        <v>1304</v>
      </c>
      <c r="T81" s="3" t="s">
        <v>1304</v>
      </c>
      <c r="U81" s="3"/>
      <c r="V81" s="3"/>
      <c r="W81" s="3"/>
      <c r="X81" s="3" t="s">
        <v>1305</v>
      </c>
      <c r="Y81" s="3" t="s">
        <v>1306</v>
      </c>
      <c r="Z81" s="3">
        <v>6</v>
      </c>
      <c r="AA81" s="3">
        <v>1.8</v>
      </c>
      <c r="AB81" s="3">
        <v>1.7</v>
      </c>
      <c r="AC81" s="3">
        <v>18.8</v>
      </c>
      <c r="AD81" s="3"/>
      <c r="AE81" s="3">
        <v>8</v>
      </c>
      <c r="AF81" s="3">
        <v>50</v>
      </c>
      <c r="AG81" s="3">
        <v>0.16</v>
      </c>
      <c r="AH81" s="3">
        <v>19.8</v>
      </c>
      <c r="AI81" s="3"/>
      <c r="AJ81" s="3" t="s">
        <v>1307</v>
      </c>
      <c r="AK81" s="3"/>
      <c r="AL81" s="3"/>
      <c r="AM81" s="5"/>
      <c r="AN81" s="3"/>
      <c r="AO81" s="3"/>
      <c r="AP81" s="3"/>
      <c r="AQ81" s="3"/>
      <c r="AR81" s="3"/>
    </row>
    <row r="82" spans="1:44">
      <c r="A82" s="3"/>
      <c r="B82" s="3" t="s">
        <v>103</v>
      </c>
      <c r="C82" s="3" t="s">
        <v>104</v>
      </c>
      <c r="D82" s="3" t="s">
        <v>631</v>
      </c>
      <c r="E82" s="3" t="s">
        <v>915</v>
      </c>
      <c r="F82" s="3" t="s">
        <v>1308</v>
      </c>
      <c r="G82" s="3"/>
      <c r="H82" s="3">
        <f>VLOOKUP(B82,'Бланк заказа'!A$4:D$294,4,FALSE)</f>
        <v>950</v>
      </c>
      <c r="I82" s="3" t="s">
        <v>1309</v>
      </c>
      <c r="J82" s="3" t="s">
        <v>1270</v>
      </c>
      <c r="K82" s="3" t="s">
        <v>1227</v>
      </c>
      <c r="L82" s="3" t="s">
        <v>1271</v>
      </c>
      <c r="M82" s="3" t="s">
        <v>1229</v>
      </c>
      <c r="N82" s="3" t="s">
        <v>1310</v>
      </c>
      <c r="O82" s="3" t="s">
        <v>664</v>
      </c>
      <c r="P82" s="3" t="s">
        <v>641</v>
      </c>
      <c r="Q82" s="3"/>
      <c r="R82" s="3" t="s">
        <v>1311</v>
      </c>
      <c r="S82" s="3" t="s">
        <v>1312</v>
      </c>
      <c r="T82" s="3" t="s">
        <v>1312</v>
      </c>
      <c r="U82" s="3"/>
      <c r="V82" s="3"/>
      <c r="W82" s="3"/>
      <c r="X82" s="3" t="s">
        <v>1313</v>
      </c>
      <c r="Y82" s="3" t="s">
        <v>1314</v>
      </c>
      <c r="Z82" s="3">
        <v>6</v>
      </c>
      <c r="AA82" s="3">
        <v>1.8</v>
      </c>
      <c r="AB82" s="3">
        <v>1.7</v>
      </c>
      <c r="AC82" s="3">
        <v>18.81</v>
      </c>
      <c r="AD82" s="3"/>
      <c r="AE82" s="3">
        <v>8</v>
      </c>
      <c r="AF82" s="3">
        <v>50</v>
      </c>
      <c r="AG82" s="3">
        <v>0.16</v>
      </c>
      <c r="AH82" s="3">
        <v>19</v>
      </c>
      <c r="AI82" s="3"/>
      <c r="AJ82" s="3" t="s">
        <v>1315</v>
      </c>
      <c r="AK82" s="3"/>
      <c r="AL82" s="3"/>
      <c r="AM82" s="5"/>
      <c r="AN82" s="3"/>
      <c r="AO82" s="3"/>
      <c r="AP82" s="3"/>
      <c r="AQ82" s="3"/>
      <c r="AR82" s="3"/>
    </row>
    <row r="83" spans="1:44">
      <c r="A83" s="3"/>
      <c r="B83" s="3" t="s">
        <v>105</v>
      </c>
      <c r="C83" s="3" t="s">
        <v>106</v>
      </c>
      <c r="D83" s="3" t="s">
        <v>631</v>
      </c>
      <c r="E83" s="3" t="s">
        <v>915</v>
      </c>
      <c r="F83" s="3" t="s">
        <v>1316</v>
      </c>
      <c r="G83" s="3"/>
      <c r="H83" s="3">
        <f>VLOOKUP(B83,'Бланк заказа'!A$4:D$294,4,FALSE)</f>
        <v>650</v>
      </c>
      <c r="I83" s="3" t="s">
        <v>1317</v>
      </c>
      <c r="J83" s="3" t="s">
        <v>1270</v>
      </c>
      <c r="K83" s="3" t="s">
        <v>1318</v>
      </c>
      <c r="L83" s="3" t="s">
        <v>1271</v>
      </c>
      <c r="M83" s="3" t="s">
        <v>1229</v>
      </c>
      <c r="N83" s="3" t="s">
        <v>1319</v>
      </c>
      <c r="O83" s="3" t="s">
        <v>664</v>
      </c>
      <c r="P83" s="3" t="s">
        <v>641</v>
      </c>
      <c r="Q83" s="3"/>
      <c r="R83" s="3" t="s">
        <v>1320</v>
      </c>
      <c r="S83" s="3" t="s">
        <v>1321</v>
      </c>
      <c r="T83" s="3" t="s">
        <v>1321</v>
      </c>
      <c r="U83" s="3"/>
      <c r="V83" s="3"/>
      <c r="W83" s="3" t="s">
        <v>1212</v>
      </c>
      <c r="X83" s="3" t="s">
        <v>1322</v>
      </c>
      <c r="Y83" s="3" t="s">
        <v>1323</v>
      </c>
      <c r="Z83" s="3">
        <v>4.7</v>
      </c>
      <c r="AA83" s="3">
        <v>1.8</v>
      </c>
      <c r="AB83" s="3">
        <v>1.7</v>
      </c>
      <c r="AC83" s="3">
        <v>14</v>
      </c>
      <c r="AD83" s="3"/>
      <c r="AE83" s="3">
        <v>5</v>
      </c>
      <c r="AF83" s="3">
        <v>30</v>
      </c>
      <c r="AG83" s="3">
        <v>0.166666666666667</v>
      </c>
      <c r="AH83" s="3">
        <v>21.6666666666667</v>
      </c>
      <c r="AI83" s="3"/>
      <c r="AJ83" s="3" t="s">
        <v>1324</v>
      </c>
      <c r="AK83" s="3"/>
      <c r="AL83" s="3"/>
      <c r="AM83" s="5"/>
      <c r="AN83" s="3"/>
      <c r="AO83" s="3"/>
      <c r="AP83" s="3"/>
      <c r="AQ83" s="3"/>
      <c r="AR83" s="3"/>
    </row>
    <row r="84" spans="1:44">
      <c r="A84" s="3"/>
      <c r="B84" s="3" t="s">
        <v>108</v>
      </c>
      <c r="C84" s="3" t="s">
        <v>109</v>
      </c>
      <c r="D84" s="3" t="s">
        <v>631</v>
      </c>
      <c r="E84" s="3" t="s">
        <v>915</v>
      </c>
      <c r="F84" s="3" t="s">
        <v>1325</v>
      </c>
      <c r="G84" s="3"/>
      <c r="H84" s="3">
        <f>VLOOKUP(B84,'Бланк заказа'!A$4:D$294,4,FALSE)</f>
        <v>650</v>
      </c>
      <c r="I84" s="3" t="s">
        <v>1326</v>
      </c>
      <c r="J84" s="3" t="s">
        <v>1270</v>
      </c>
      <c r="K84" s="3" t="s">
        <v>1318</v>
      </c>
      <c r="L84" s="3" t="s">
        <v>1271</v>
      </c>
      <c r="M84" s="3" t="s">
        <v>1229</v>
      </c>
      <c r="N84" s="3" t="s">
        <v>1327</v>
      </c>
      <c r="O84" s="3" t="s">
        <v>664</v>
      </c>
      <c r="P84" s="3" t="s">
        <v>641</v>
      </c>
      <c r="Q84" s="3"/>
      <c r="R84" s="3" t="s">
        <v>1328</v>
      </c>
      <c r="S84" s="3" t="s">
        <v>1329</v>
      </c>
      <c r="T84" s="3" t="s">
        <v>1329</v>
      </c>
      <c r="U84" s="3"/>
      <c r="V84" s="3"/>
      <c r="W84" s="3" t="s">
        <v>1212</v>
      </c>
      <c r="X84" s="3" t="s">
        <v>1330</v>
      </c>
      <c r="Y84" s="3" t="s">
        <v>1331</v>
      </c>
      <c r="Z84" s="3">
        <v>4.7</v>
      </c>
      <c r="AA84" s="3">
        <v>1.8</v>
      </c>
      <c r="AB84" s="3">
        <v>1.7</v>
      </c>
      <c r="AC84" s="3">
        <v>14</v>
      </c>
      <c r="AD84" s="3"/>
      <c r="AE84" s="3">
        <v>5</v>
      </c>
      <c r="AF84" s="3">
        <v>30</v>
      </c>
      <c r="AG84" s="3">
        <v>0.166666666666667</v>
      </c>
      <c r="AH84" s="3">
        <v>21.6666666666667</v>
      </c>
      <c r="AI84" s="3"/>
      <c r="AJ84" s="3" t="s">
        <v>1332</v>
      </c>
      <c r="AK84" s="3"/>
      <c r="AL84" s="3"/>
      <c r="AM84" s="5"/>
      <c r="AN84" s="3"/>
      <c r="AO84" s="3"/>
      <c r="AP84" s="3"/>
      <c r="AQ84" s="3"/>
      <c r="AR84" s="3"/>
    </row>
    <row r="85" spans="1:44">
      <c r="A85" s="3"/>
      <c r="B85" s="3" t="s">
        <v>110</v>
      </c>
      <c r="C85" s="3" t="s">
        <v>111</v>
      </c>
      <c r="D85" s="3" t="s">
        <v>631</v>
      </c>
      <c r="E85" s="3" t="s">
        <v>915</v>
      </c>
      <c r="F85" s="3" t="s">
        <v>1333</v>
      </c>
      <c r="G85" s="3"/>
      <c r="H85" s="3">
        <f>VLOOKUP(B85,'Бланк заказа'!A$4:D$294,4,FALSE)</f>
        <v>750</v>
      </c>
      <c r="I85" s="3" t="s">
        <v>1334</v>
      </c>
      <c r="J85" s="3" t="s">
        <v>1270</v>
      </c>
      <c r="K85" s="3" t="s">
        <v>1318</v>
      </c>
      <c r="L85" s="3" t="s">
        <v>1271</v>
      </c>
      <c r="M85" s="3" t="s">
        <v>1229</v>
      </c>
      <c r="N85" s="3" t="s">
        <v>1335</v>
      </c>
      <c r="O85" s="3" t="s">
        <v>664</v>
      </c>
      <c r="P85" s="3" t="s">
        <v>641</v>
      </c>
      <c r="Q85" s="3"/>
      <c r="R85" s="3" t="s">
        <v>1336</v>
      </c>
      <c r="S85" s="3" t="s">
        <v>1337</v>
      </c>
      <c r="T85" s="3" t="s">
        <v>1337</v>
      </c>
      <c r="U85" s="3"/>
      <c r="V85" s="3"/>
      <c r="W85" s="3" t="s">
        <v>1212</v>
      </c>
      <c r="X85" s="3" t="s">
        <v>1338</v>
      </c>
      <c r="Y85" s="3" t="s">
        <v>1339</v>
      </c>
      <c r="Z85" s="3">
        <v>6</v>
      </c>
      <c r="AA85" s="3">
        <v>1.8</v>
      </c>
      <c r="AB85" s="3">
        <v>1.7</v>
      </c>
      <c r="AC85" s="3">
        <v>18</v>
      </c>
      <c r="AD85" s="3"/>
      <c r="AE85" s="3">
        <v>8</v>
      </c>
      <c r="AF85" s="3">
        <v>50</v>
      </c>
      <c r="AG85" s="3">
        <v>0.16</v>
      </c>
      <c r="AH85" s="3">
        <v>15</v>
      </c>
      <c r="AI85" s="3" t="s">
        <v>1002</v>
      </c>
      <c r="AJ85" s="3" t="s">
        <v>1340</v>
      </c>
      <c r="AK85" s="3"/>
      <c r="AL85" s="3"/>
      <c r="AM85" s="5"/>
      <c r="AN85" s="3"/>
      <c r="AO85" s="3"/>
      <c r="AP85" s="3"/>
      <c r="AQ85" s="3"/>
      <c r="AR85" s="3"/>
    </row>
    <row r="86" spans="1:44">
      <c r="A86" s="3"/>
      <c r="B86" s="3" t="s">
        <v>112</v>
      </c>
      <c r="C86" s="3" t="s">
        <v>113</v>
      </c>
      <c r="D86" s="3" t="s">
        <v>631</v>
      </c>
      <c r="E86" s="3" t="s">
        <v>915</v>
      </c>
      <c r="F86" s="3" t="s">
        <v>1341</v>
      </c>
      <c r="G86" s="3"/>
      <c r="H86" s="3">
        <f>VLOOKUP(B86,'Бланк заказа'!A$4:D$294,4,FALSE)</f>
        <v>790</v>
      </c>
      <c r="I86" s="3" t="s">
        <v>1342</v>
      </c>
      <c r="J86" s="3" t="s">
        <v>1270</v>
      </c>
      <c r="K86" s="3" t="s">
        <v>1343</v>
      </c>
      <c r="L86" s="3" t="s">
        <v>1271</v>
      </c>
      <c r="M86" s="3" t="s">
        <v>1229</v>
      </c>
      <c r="N86" s="3" t="s">
        <v>1344</v>
      </c>
      <c r="O86" s="3" t="s">
        <v>664</v>
      </c>
      <c r="P86" s="3" t="s">
        <v>641</v>
      </c>
      <c r="Q86" s="3"/>
      <c r="R86" s="3" t="s">
        <v>1345</v>
      </c>
      <c r="S86" s="3" t="s">
        <v>1346</v>
      </c>
      <c r="T86" s="3" t="s">
        <v>1346</v>
      </c>
      <c r="U86" s="3"/>
      <c r="V86" s="3"/>
      <c r="W86" s="3"/>
      <c r="X86" s="3" t="s">
        <v>1347</v>
      </c>
      <c r="Y86" s="3" t="s">
        <v>1348</v>
      </c>
      <c r="Z86" s="3">
        <v>9</v>
      </c>
      <c r="AA86" s="3">
        <v>1.5</v>
      </c>
      <c r="AB86" s="3">
        <v>1.5</v>
      </c>
      <c r="AC86" s="3">
        <v>14</v>
      </c>
      <c r="AD86" s="3"/>
      <c r="AE86" s="3">
        <v>5</v>
      </c>
      <c r="AF86" s="3">
        <v>30</v>
      </c>
      <c r="AG86" s="3">
        <v>0.166666666666667</v>
      </c>
      <c r="AH86" s="3">
        <v>25.3333333333333</v>
      </c>
      <c r="AI86" s="3" t="s">
        <v>1002</v>
      </c>
      <c r="AJ86" s="3" t="s">
        <v>1349</v>
      </c>
      <c r="AK86" s="3"/>
      <c r="AL86" s="3"/>
      <c r="AM86" s="5"/>
      <c r="AN86" s="3"/>
      <c r="AO86" s="3"/>
      <c r="AP86" s="3"/>
      <c r="AQ86" s="3"/>
      <c r="AR86" s="3"/>
    </row>
    <row r="87" spans="1:44">
      <c r="A87" s="3"/>
      <c r="B87" s="3" t="s">
        <v>114</v>
      </c>
      <c r="C87" s="3" t="s">
        <v>115</v>
      </c>
      <c r="D87" s="3" t="s">
        <v>631</v>
      </c>
      <c r="E87" s="3" t="s">
        <v>915</v>
      </c>
      <c r="F87" s="3" t="s">
        <v>1350</v>
      </c>
      <c r="G87" s="3"/>
      <c r="H87" s="3">
        <f>VLOOKUP(B87,'Бланк заказа'!A$4:D$294,4,FALSE)</f>
        <v>290</v>
      </c>
      <c r="I87" s="3" t="s">
        <v>1351</v>
      </c>
      <c r="J87" s="3" t="s">
        <v>1270</v>
      </c>
      <c r="K87" s="3" t="s">
        <v>1343</v>
      </c>
      <c r="L87" s="3" t="s">
        <v>918</v>
      </c>
      <c r="M87" s="3" t="s">
        <v>638</v>
      </c>
      <c r="N87" s="3" t="s">
        <v>1352</v>
      </c>
      <c r="O87" s="3" t="s">
        <v>664</v>
      </c>
      <c r="P87" s="3" t="s">
        <v>641</v>
      </c>
      <c r="Q87" s="3"/>
      <c r="R87" s="3" t="s">
        <v>1353</v>
      </c>
      <c r="S87" s="3" t="s">
        <v>1354</v>
      </c>
      <c r="T87" s="3" t="s">
        <v>1354</v>
      </c>
      <c r="U87" s="3"/>
      <c r="V87" s="3"/>
      <c r="W87" s="3"/>
      <c r="X87" s="3" t="s">
        <v>1355</v>
      </c>
      <c r="Y87" s="3" t="s">
        <v>1356</v>
      </c>
      <c r="Z87" s="3">
        <v>10</v>
      </c>
      <c r="AA87" s="3">
        <v>6.3</v>
      </c>
      <c r="AB87" s="3">
        <v>2.5</v>
      </c>
      <c r="AC87" s="3">
        <v>17</v>
      </c>
      <c r="AD87" s="3"/>
      <c r="AE87" s="3">
        <v>10</v>
      </c>
      <c r="AF87" s="3">
        <v>50</v>
      </c>
      <c r="AG87" s="3">
        <v>0.2</v>
      </c>
      <c r="AH87" s="3">
        <v>5.8</v>
      </c>
      <c r="AI87" s="3" t="s">
        <v>1002</v>
      </c>
      <c r="AJ87" s="3" t="s">
        <v>1357</v>
      </c>
      <c r="AK87" s="3"/>
      <c r="AL87" s="3"/>
      <c r="AM87" s="5"/>
      <c r="AN87" s="3"/>
      <c r="AO87" s="3"/>
      <c r="AP87" s="3"/>
      <c r="AQ87" s="3"/>
      <c r="AR87" s="3"/>
    </row>
    <row r="88" spans="1:44">
      <c r="A88" s="3"/>
      <c r="B88" s="3" t="s">
        <v>116</v>
      </c>
      <c r="C88" s="3" t="s">
        <v>117</v>
      </c>
      <c r="D88" s="3" t="s">
        <v>631</v>
      </c>
      <c r="E88" s="3" t="s">
        <v>915</v>
      </c>
      <c r="F88" s="3" t="s">
        <v>1358</v>
      </c>
      <c r="G88" s="3"/>
      <c r="H88" s="3">
        <f>VLOOKUP(B88,'Бланк заказа'!A$4:D$294,4,FALSE)</f>
        <v>590</v>
      </c>
      <c r="I88" s="3" t="s">
        <v>1359</v>
      </c>
      <c r="J88" s="3" t="s">
        <v>1226</v>
      </c>
      <c r="K88" s="3" t="s">
        <v>1343</v>
      </c>
      <c r="L88" s="3" t="s">
        <v>918</v>
      </c>
      <c r="M88" s="3" t="s">
        <v>638</v>
      </c>
      <c r="N88" s="3" t="s">
        <v>1360</v>
      </c>
      <c r="O88" s="3" t="s">
        <v>664</v>
      </c>
      <c r="P88" s="3" t="s">
        <v>641</v>
      </c>
      <c r="Q88" s="3"/>
      <c r="R88" s="3" t="s">
        <v>1361</v>
      </c>
      <c r="S88" s="3" t="s">
        <v>1362</v>
      </c>
      <c r="T88" s="3" t="s">
        <v>1362</v>
      </c>
      <c r="U88" s="3"/>
      <c r="V88" s="3"/>
      <c r="W88" s="3"/>
      <c r="X88" s="3" t="s">
        <v>1363</v>
      </c>
      <c r="Y88" s="3" t="s">
        <v>1364</v>
      </c>
      <c r="Z88" s="3">
        <v>5.2</v>
      </c>
      <c r="AA88" s="3">
        <v>2.1</v>
      </c>
      <c r="AB88" s="3">
        <v>2.1</v>
      </c>
      <c r="AC88" s="3">
        <v>17</v>
      </c>
      <c r="AD88" s="3"/>
      <c r="AE88" s="3">
        <v>10</v>
      </c>
      <c r="AF88" s="3">
        <v>25</v>
      </c>
      <c r="AG88" s="3">
        <v>0.4</v>
      </c>
      <c r="AH88" s="3">
        <v>23.6</v>
      </c>
      <c r="AI88" s="3" t="s">
        <v>1002</v>
      </c>
      <c r="AJ88" s="3" t="s">
        <v>1365</v>
      </c>
      <c r="AK88" s="3"/>
      <c r="AL88" s="3"/>
      <c r="AM88" s="5"/>
      <c r="AN88" s="3"/>
      <c r="AO88" s="3"/>
      <c r="AP88" s="3"/>
      <c r="AQ88" s="3"/>
      <c r="AR88" s="3"/>
    </row>
    <row r="89" spans="1:44">
      <c r="A89" s="3"/>
      <c r="B89" s="3" t="s">
        <v>1366</v>
      </c>
      <c r="C89" s="3" t="s">
        <v>1367</v>
      </c>
      <c r="D89" s="3" t="s">
        <v>631</v>
      </c>
      <c r="E89" s="3" t="s">
        <v>631</v>
      </c>
      <c r="F89" s="3" t="s">
        <v>1368</v>
      </c>
      <c r="G89" s="3"/>
      <c r="H89" s="3" t="e">
        <f>VLOOKUP(B89,'Бланк заказа'!A$4:D$294,4,FALSE)</f>
        <v>#N/A</v>
      </c>
      <c r="I89" s="3" t="s">
        <v>1369</v>
      </c>
      <c r="J89" s="3" t="s">
        <v>1226</v>
      </c>
      <c r="K89" s="3"/>
      <c r="L89" s="3"/>
      <c r="M89" s="3" t="s">
        <v>918</v>
      </c>
      <c r="N89" s="3" t="s">
        <v>1370</v>
      </c>
      <c r="O89" s="3" t="s">
        <v>1094</v>
      </c>
      <c r="P89" s="3" t="s">
        <v>641</v>
      </c>
      <c r="Q89" s="3"/>
      <c r="R89" s="3" t="s">
        <v>1371</v>
      </c>
      <c r="S89" s="3" t="s">
        <v>1372</v>
      </c>
      <c r="T89" s="3" t="s">
        <v>1372</v>
      </c>
      <c r="U89" s="3"/>
      <c r="V89" s="3" t="s">
        <v>989</v>
      </c>
      <c r="W89" s="3"/>
      <c r="X89" s="3" t="s">
        <v>1373</v>
      </c>
      <c r="Y89" s="3" t="s">
        <v>1373</v>
      </c>
      <c r="Z89" s="3">
        <v>11</v>
      </c>
      <c r="AA89" s="3">
        <v>8</v>
      </c>
      <c r="AB89" s="3">
        <v>0.05</v>
      </c>
      <c r="AC89" s="3">
        <v>3</v>
      </c>
      <c r="AD89" s="3"/>
      <c r="AE89" s="3"/>
      <c r="AF89" s="3"/>
      <c r="AG89" s="3"/>
      <c r="AH89" s="3"/>
      <c r="AI89" s="3"/>
      <c r="AJ89" s="3"/>
      <c r="AK89" s="3"/>
      <c r="AL89" s="3"/>
      <c r="AM89" s="5"/>
      <c r="AN89" s="3"/>
      <c r="AO89" s="3"/>
      <c r="AP89" s="3"/>
      <c r="AQ89" s="3"/>
      <c r="AR89" s="3"/>
    </row>
    <row r="90" spans="1:44">
      <c r="A90" s="3"/>
      <c r="B90" s="3" t="s">
        <v>1374</v>
      </c>
      <c r="C90" s="3" t="s">
        <v>1375</v>
      </c>
      <c r="D90" s="3" t="s">
        <v>631</v>
      </c>
      <c r="E90" s="3" t="s">
        <v>631</v>
      </c>
      <c r="F90" s="3" t="s">
        <v>1376</v>
      </c>
      <c r="G90" s="3"/>
      <c r="H90" s="3" t="e">
        <f>VLOOKUP(B90,'Бланк заказа'!A$4:D$294,4,FALSE)</f>
        <v>#N/A</v>
      </c>
      <c r="I90" s="3" t="s">
        <v>1369</v>
      </c>
      <c r="J90" s="3" t="s">
        <v>1226</v>
      </c>
      <c r="K90" s="3"/>
      <c r="L90" s="3"/>
      <c r="M90" s="3" t="s">
        <v>918</v>
      </c>
      <c r="N90" s="3" t="s">
        <v>1377</v>
      </c>
      <c r="O90" s="3" t="s">
        <v>1094</v>
      </c>
      <c r="P90" s="3" t="s">
        <v>641</v>
      </c>
      <c r="Q90" s="3"/>
      <c r="R90" s="3" t="s">
        <v>1378</v>
      </c>
      <c r="S90" s="3" t="s">
        <v>1379</v>
      </c>
      <c r="T90" s="3" t="s">
        <v>1379</v>
      </c>
      <c r="U90" s="3"/>
      <c r="V90" s="3" t="s">
        <v>989</v>
      </c>
      <c r="W90" s="3"/>
      <c r="X90" s="3" t="s">
        <v>1373</v>
      </c>
      <c r="Y90" s="3" t="s">
        <v>1373</v>
      </c>
      <c r="Z90" s="3">
        <v>11</v>
      </c>
      <c r="AA90" s="3">
        <v>8</v>
      </c>
      <c r="AB90" s="3">
        <v>0.05</v>
      </c>
      <c r="AC90" s="3">
        <v>3</v>
      </c>
      <c r="AD90" s="3"/>
      <c r="AE90" s="3"/>
      <c r="AF90" s="3"/>
      <c r="AG90" s="3"/>
      <c r="AH90" s="3"/>
      <c r="AI90" s="3"/>
      <c r="AJ90" s="3"/>
      <c r="AK90" s="3"/>
      <c r="AL90" s="3"/>
      <c r="AM90" s="5"/>
      <c r="AN90" s="3"/>
      <c r="AO90" s="3"/>
      <c r="AP90" s="3"/>
      <c r="AQ90" s="3"/>
      <c r="AR90" s="3"/>
    </row>
    <row r="91" spans="1:44">
      <c r="A91" s="3"/>
      <c r="B91" s="3" t="s">
        <v>1380</v>
      </c>
      <c r="C91" s="3" t="s">
        <v>1381</v>
      </c>
      <c r="D91" s="3" t="s">
        <v>631</v>
      </c>
      <c r="E91" s="3" t="s">
        <v>631</v>
      </c>
      <c r="F91" s="3" t="s">
        <v>1382</v>
      </c>
      <c r="G91" s="3"/>
      <c r="H91" s="3" t="e">
        <f>VLOOKUP(B91,'Бланк заказа'!A$4:D$294,4,FALSE)</f>
        <v>#N/A</v>
      </c>
      <c r="I91" s="3" t="s">
        <v>1383</v>
      </c>
      <c r="J91" s="3" t="s">
        <v>1384</v>
      </c>
      <c r="K91" s="3" t="s">
        <v>1385</v>
      </c>
      <c r="L91" s="3" t="s">
        <v>1386</v>
      </c>
      <c r="M91" s="3" t="s">
        <v>918</v>
      </c>
      <c r="N91" s="3" t="s">
        <v>1387</v>
      </c>
      <c r="O91" s="3" t="s">
        <v>664</v>
      </c>
      <c r="P91" s="3" t="s">
        <v>641</v>
      </c>
      <c r="Q91" s="3"/>
      <c r="R91" s="3" t="s">
        <v>1388</v>
      </c>
      <c r="S91" s="3" t="s">
        <v>1389</v>
      </c>
      <c r="T91" s="3" t="s">
        <v>1389</v>
      </c>
      <c r="U91" s="3"/>
      <c r="V91" s="3"/>
      <c r="W91" s="3"/>
      <c r="X91" s="3" t="s">
        <v>1390</v>
      </c>
      <c r="Y91" s="3" t="s">
        <v>1391</v>
      </c>
      <c r="Z91" s="3">
        <v>21</v>
      </c>
      <c r="AA91" s="3">
        <v>5</v>
      </c>
      <c r="AB91" s="3">
        <v>21</v>
      </c>
      <c r="AC91" s="3">
        <v>272</v>
      </c>
      <c r="AD91" s="3"/>
      <c r="AE91" s="3"/>
      <c r="AF91" s="3"/>
      <c r="AG91" s="3"/>
      <c r="AH91" s="3"/>
      <c r="AI91" s="3" t="s">
        <v>1002</v>
      </c>
      <c r="AJ91" s="3" t="s">
        <v>1392</v>
      </c>
      <c r="AK91" s="3"/>
      <c r="AL91" s="3"/>
      <c r="AM91" s="5"/>
      <c r="AN91" s="3"/>
      <c r="AO91" s="3"/>
      <c r="AP91" s="3"/>
      <c r="AQ91" s="3"/>
      <c r="AR91" s="3"/>
    </row>
    <row r="92" spans="1:44">
      <c r="A92" s="3"/>
      <c r="B92" s="3" t="s">
        <v>1393</v>
      </c>
      <c r="C92" s="3" t="s">
        <v>1394</v>
      </c>
      <c r="D92" s="3" t="s">
        <v>631</v>
      </c>
      <c r="E92" s="3" t="s">
        <v>631</v>
      </c>
      <c r="F92" s="3" t="s">
        <v>1395</v>
      </c>
      <c r="G92" s="3"/>
      <c r="H92" s="3" t="e">
        <f>VLOOKUP(B92,'Бланк заказа'!A$4:D$294,4,FALSE)</f>
        <v>#N/A</v>
      </c>
      <c r="I92" s="3" t="s">
        <v>1396</v>
      </c>
      <c r="J92" s="3"/>
      <c r="K92" s="3"/>
      <c r="L92" s="3" t="s">
        <v>675</v>
      </c>
      <c r="M92" s="3" t="s">
        <v>675</v>
      </c>
      <c r="N92" s="3" t="s">
        <v>1397</v>
      </c>
      <c r="O92" s="3" t="s">
        <v>664</v>
      </c>
      <c r="P92" s="3" t="s">
        <v>641</v>
      </c>
      <c r="Q92" s="3"/>
      <c r="R92" s="3" t="s">
        <v>1398</v>
      </c>
      <c r="S92" s="3" t="s">
        <v>1399</v>
      </c>
      <c r="T92" s="3" t="s">
        <v>1399</v>
      </c>
      <c r="U92" s="3"/>
      <c r="V92" s="3"/>
      <c r="W92" s="3"/>
      <c r="X92" s="3" t="s">
        <v>1400</v>
      </c>
      <c r="Y92" s="3" t="s">
        <v>1401</v>
      </c>
      <c r="Z92" s="3">
        <v>6.1</v>
      </c>
      <c r="AA92" s="3">
        <v>4.9</v>
      </c>
      <c r="AB92" s="3">
        <v>1.9</v>
      </c>
      <c r="AC92" s="3">
        <v>7.9</v>
      </c>
      <c r="AD92" s="3"/>
      <c r="AE92" s="3"/>
      <c r="AF92" s="3"/>
      <c r="AG92" s="3"/>
      <c r="AH92" s="3"/>
      <c r="AI92" s="3"/>
      <c r="AJ92" s="3" t="s">
        <v>1402</v>
      </c>
      <c r="AK92" s="3"/>
      <c r="AL92" s="3"/>
      <c r="AM92" s="5"/>
      <c r="AN92" s="3"/>
      <c r="AO92" s="3"/>
      <c r="AP92" s="3"/>
      <c r="AQ92" s="3"/>
      <c r="AR92" s="3"/>
    </row>
    <row r="93" spans="1:44">
      <c r="A93" s="3"/>
      <c r="B93" s="3" t="s">
        <v>1403</v>
      </c>
      <c r="C93" s="3" t="s">
        <v>1404</v>
      </c>
      <c r="D93" s="3" t="s">
        <v>631</v>
      </c>
      <c r="E93" s="3" t="s">
        <v>631</v>
      </c>
      <c r="F93" s="3" t="s">
        <v>1405</v>
      </c>
      <c r="G93" s="3"/>
      <c r="H93" s="3" t="e">
        <f>VLOOKUP(B93,'Бланк заказа'!A$4:D$294,4,FALSE)</f>
        <v>#N/A</v>
      </c>
      <c r="I93" s="3" t="s">
        <v>1396</v>
      </c>
      <c r="J93" s="3"/>
      <c r="K93" s="3"/>
      <c r="L93" s="3" t="s">
        <v>675</v>
      </c>
      <c r="M93" s="3" t="s">
        <v>675</v>
      </c>
      <c r="N93" s="3" t="s">
        <v>1406</v>
      </c>
      <c r="O93" s="3" t="s">
        <v>664</v>
      </c>
      <c r="P93" s="3" t="s">
        <v>641</v>
      </c>
      <c r="Q93" s="3"/>
      <c r="R93" s="3" t="s">
        <v>1407</v>
      </c>
      <c r="S93" s="3" t="s">
        <v>1408</v>
      </c>
      <c r="T93" s="3" t="s">
        <v>1408</v>
      </c>
      <c r="U93" s="3"/>
      <c r="V93" s="3"/>
      <c r="W93" s="3"/>
      <c r="X93" s="3" t="s">
        <v>1409</v>
      </c>
      <c r="Y93" s="3" t="s">
        <v>1410</v>
      </c>
      <c r="Z93" s="3">
        <v>6.1</v>
      </c>
      <c r="AA93" s="3">
        <v>4.9</v>
      </c>
      <c r="AB93" s="3">
        <v>1.9</v>
      </c>
      <c r="AC93" s="3">
        <v>10.6</v>
      </c>
      <c r="AD93" s="3"/>
      <c r="AE93" s="3"/>
      <c r="AF93" s="3"/>
      <c r="AG93" s="3"/>
      <c r="AH93" s="3"/>
      <c r="AI93" s="3"/>
      <c r="AJ93" s="3" t="s">
        <v>1402</v>
      </c>
      <c r="AK93" s="3"/>
      <c r="AL93" s="3"/>
      <c r="AM93" s="5"/>
      <c r="AN93" s="3"/>
      <c r="AO93" s="3"/>
      <c r="AP93" s="3"/>
      <c r="AQ93" s="3"/>
      <c r="AR93" s="3"/>
    </row>
    <row r="94" spans="1:44">
      <c r="A94" s="3"/>
      <c r="B94" s="3" t="s">
        <v>1411</v>
      </c>
      <c r="C94" s="3" t="s">
        <v>1412</v>
      </c>
      <c r="D94" s="3" t="s">
        <v>631</v>
      </c>
      <c r="E94" s="3" t="s">
        <v>631</v>
      </c>
      <c r="F94" s="3" t="s">
        <v>1413</v>
      </c>
      <c r="G94" s="3"/>
      <c r="H94" s="3" t="e">
        <f>VLOOKUP(B94,'Бланк заказа'!A$4:D$294,4,FALSE)</f>
        <v>#N/A</v>
      </c>
      <c r="I94" s="3" t="s">
        <v>1396</v>
      </c>
      <c r="J94" s="3"/>
      <c r="K94" s="3"/>
      <c r="L94" s="3" t="s">
        <v>675</v>
      </c>
      <c r="M94" s="3" t="s">
        <v>675</v>
      </c>
      <c r="N94" s="3" t="s">
        <v>1414</v>
      </c>
      <c r="O94" s="3" t="s">
        <v>664</v>
      </c>
      <c r="P94" s="3" t="s">
        <v>641</v>
      </c>
      <c r="Q94" s="3"/>
      <c r="R94" s="3" t="s">
        <v>1415</v>
      </c>
      <c r="S94" s="3" t="s">
        <v>1416</v>
      </c>
      <c r="T94" s="3" t="s">
        <v>1416</v>
      </c>
      <c r="U94" s="3"/>
      <c r="V94" s="3"/>
      <c r="W94" s="3"/>
      <c r="X94" s="3" t="s">
        <v>1417</v>
      </c>
      <c r="Y94" s="3" t="s">
        <v>1418</v>
      </c>
      <c r="Z94" s="3">
        <v>6.1</v>
      </c>
      <c r="AA94" s="3">
        <v>4.9</v>
      </c>
      <c r="AB94" s="3">
        <v>1.9</v>
      </c>
      <c r="AC94" s="3">
        <v>5</v>
      </c>
      <c r="AD94" s="3"/>
      <c r="AE94" s="3"/>
      <c r="AF94" s="3"/>
      <c r="AG94" s="3"/>
      <c r="AH94" s="3"/>
      <c r="AI94" s="3"/>
      <c r="AJ94" s="3" t="s">
        <v>1402</v>
      </c>
      <c r="AK94" s="3"/>
      <c r="AL94" s="3"/>
      <c r="AM94" s="5"/>
      <c r="AN94" s="3"/>
      <c r="AO94" s="3"/>
      <c r="AP94" s="3"/>
      <c r="AQ94" s="3"/>
      <c r="AR94" s="3"/>
    </row>
    <row r="95" spans="1:44">
      <c r="A95" s="3"/>
      <c r="B95" s="3" t="s">
        <v>1419</v>
      </c>
      <c r="C95" s="3" t="s">
        <v>1420</v>
      </c>
      <c r="D95" s="3" t="s">
        <v>631</v>
      </c>
      <c r="E95" s="3" t="s">
        <v>631</v>
      </c>
      <c r="F95" s="3" t="s">
        <v>1421</v>
      </c>
      <c r="G95" s="3"/>
      <c r="H95" s="3" t="e">
        <v>#N/A</v>
      </c>
      <c r="I95" s="3" t="s">
        <v>1396</v>
      </c>
      <c r="J95" s="3"/>
      <c r="K95" s="3"/>
      <c r="L95" s="3" t="s">
        <v>675</v>
      </c>
      <c r="M95" s="3" t="s">
        <v>675</v>
      </c>
      <c r="N95" s="3" t="s">
        <v>1422</v>
      </c>
      <c r="O95" s="3" t="s">
        <v>664</v>
      </c>
      <c r="P95" s="3" t="s">
        <v>641</v>
      </c>
      <c r="Q95" s="3"/>
      <c r="R95" s="3" t="s">
        <v>1423</v>
      </c>
      <c r="S95" s="3" t="s">
        <v>1424</v>
      </c>
      <c r="T95" s="3" t="s">
        <v>1424</v>
      </c>
      <c r="U95" s="3"/>
      <c r="V95" s="3"/>
      <c r="W95" s="3"/>
      <c r="X95" s="3" t="s">
        <v>1425</v>
      </c>
      <c r="Y95" s="3" t="s">
        <v>1426</v>
      </c>
      <c r="Z95" s="3">
        <v>6.1</v>
      </c>
      <c r="AA95" s="3">
        <v>4.9</v>
      </c>
      <c r="AB95" s="3">
        <v>1.9</v>
      </c>
      <c r="AC95" s="3">
        <v>5</v>
      </c>
      <c r="AD95" s="3"/>
      <c r="AE95" s="3"/>
      <c r="AF95" s="3"/>
      <c r="AG95" s="3"/>
      <c r="AH95" s="3"/>
      <c r="AI95" s="3"/>
      <c r="AJ95" s="3" t="s">
        <v>1402</v>
      </c>
      <c r="AK95" s="3"/>
      <c r="AL95" s="3"/>
      <c r="AM95" s="5"/>
      <c r="AN95" s="3"/>
      <c r="AO95" s="3"/>
      <c r="AP95" s="3"/>
      <c r="AQ95" s="3"/>
      <c r="AR95" s="3"/>
    </row>
    <row r="96" spans="1:44">
      <c r="A96" s="3"/>
      <c r="B96" s="3" t="s">
        <v>1427</v>
      </c>
      <c r="C96" s="3" t="s">
        <v>1428</v>
      </c>
      <c r="D96" s="3" t="s">
        <v>631</v>
      </c>
      <c r="E96" s="3" t="s">
        <v>631</v>
      </c>
      <c r="F96" s="3" t="s">
        <v>1429</v>
      </c>
      <c r="G96" s="3"/>
      <c r="H96" s="3" t="e">
        <f>VLOOKUP(B96,'Бланк заказа'!A$4:D$294,4,FALSE)</f>
        <v>#N/A</v>
      </c>
      <c r="I96" s="3" t="s">
        <v>1396</v>
      </c>
      <c r="J96" s="3"/>
      <c r="K96" s="3"/>
      <c r="L96" s="3" t="s">
        <v>675</v>
      </c>
      <c r="M96" s="3" t="s">
        <v>675</v>
      </c>
      <c r="N96" s="3" t="s">
        <v>1430</v>
      </c>
      <c r="O96" s="3" t="s">
        <v>664</v>
      </c>
      <c r="P96" s="3" t="s">
        <v>641</v>
      </c>
      <c r="Q96" s="3"/>
      <c r="R96" s="3" t="s">
        <v>1431</v>
      </c>
      <c r="S96" s="3" t="s">
        <v>1432</v>
      </c>
      <c r="T96" s="3" t="s">
        <v>1432</v>
      </c>
      <c r="U96" s="3"/>
      <c r="V96" s="3"/>
      <c r="W96" s="3"/>
      <c r="X96" s="3" t="s">
        <v>1433</v>
      </c>
      <c r="Y96" s="3" t="s">
        <v>1434</v>
      </c>
      <c r="Z96" s="3">
        <v>6.1</v>
      </c>
      <c r="AA96" s="3">
        <v>4.9</v>
      </c>
      <c r="AB96" s="3">
        <v>1.9</v>
      </c>
      <c r="AC96" s="3">
        <v>5.5</v>
      </c>
      <c r="AD96" s="3"/>
      <c r="AE96" s="3"/>
      <c r="AF96" s="3"/>
      <c r="AG96" s="3"/>
      <c r="AH96" s="3"/>
      <c r="AI96" s="3"/>
      <c r="AJ96" s="3" t="s">
        <v>1402</v>
      </c>
      <c r="AK96" s="3"/>
      <c r="AL96" s="3"/>
      <c r="AM96" s="5"/>
      <c r="AN96" s="3"/>
      <c r="AO96" s="3"/>
      <c r="AP96" s="3"/>
      <c r="AQ96" s="3"/>
      <c r="AR96" s="3"/>
    </row>
    <row r="97" spans="1:44">
      <c r="A97" s="3"/>
      <c r="B97" s="3" t="s">
        <v>1435</v>
      </c>
      <c r="C97" s="3" t="s">
        <v>1436</v>
      </c>
      <c r="D97" s="3" t="s">
        <v>631</v>
      </c>
      <c r="E97" s="3" t="s">
        <v>631</v>
      </c>
      <c r="F97" s="3" t="s">
        <v>1437</v>
      </c>
      <c r="G97" s="3"/>
      <c r="H97" s="3" t="e">
        <f>VLOOKUP(B97,'Бланк заказа'!A$4:D$294,4,FALSE)</f>
        <v>#N/A</v>
      </c>
      <c r="I97" s="3" t="s">
        <v>1396</v>
      </c>
      <c r="J97" s="3"/>
      <c r="K97" s="3"/>
      <c r="L97" s="3" t="s">
        <v>675</v>
      </c>
      <c r="M97" s="3" t="s">
        <v>675</v>
      </c>
      <c r="N97" s="3" t="s">
        <v>1438</v>
      </c>
      <c r="O97" s="3" t="s">
        <v>664</v>
      </c>
      <c r="P97" s="3" t="s">
        <v>641</v>
      </c>
      <c r="Q97" s="3"/>
      <c r="R97" s="3" t="s">
        <v>1439</v>
      </c>
      <c r="S97" s="3" t="s">
        <v>1440</v>
      </c>
      <c r="T97" s="3" t="s">
        <v>1440</v>
      </c>
      <c r="U97" s="3"/>
      <c r="V97" s="3"/>
      <c r="W97" s="3"/>
      <c r="X97" s="3" t="s">
        <v>1441</v>
      </c>
      <c r="Y97" s="3" t="s">
        <v>1442</v>
      </c>
      <c r="Z97" s="3">
        <v>6.1</v>
      </c>
      <c r="AA97" s="3">
        <v>4.9</v>
      </c>
      <c r="AB97" s="3">
        <v>1.9</v>
      </c>
      <c r="AC97" s="3">
        <v>5</v>
      </c>
      <c r="AD97" s="3"/>
      <c r="AE97" s="3"/>
      <c r="AF97" s="3"/>
      <c r="AG97" s="3"/>
      <c r="AH97" s="3"/>
      <c r="AI97" s="3"/>
      <c r="AJ97" s="3" t="s">
        <v>1402</v>
      </c>
      <c r="AK97" s="3"/>
      <c r="AL97" s="3"/>
      <c r="AM97" s="5"/>
      <c r="AN97" s="3"/>
      <c r="AO97" s="3"/>
      <c r="AP97" s="3"/>
      <c r="AQ97" s="3"/>
      <c r="AR97" s="3"/>
    </row>
    <row r="98" spans="1:44">
      <c r="A98" s="3"/>
      <c r="B98" s="3" t="s">
        <v>1443</v>
      </c>
      <c r="C98" s="3" t="s">
        <v>1444</v>
      </c>
      <c r="D98" s="3" t="s">
        <v>631</v>
      </c>
      <c r="E98" s="3" t="s">
        <v>631</v>
      </c>
      <c r="F98" s="3" t="s">
        <v>1445</v>
      </c>
      <c r="G98" s="3"/>
      <c r="H98" s="3" t="e">
        <f>VLOOKUP(B98,'Бланк заказа'!A$4:D$294,4,FALSE)</f>
        <v>#N/A</v>
      </c>
      <c r="I98" s="3" t="s">
        <v>1396</v>
      </c>
      <c r="J98" s="3"/>
      <c r="K98" s="3"/>
      <c r="L98" s="3" t="s">
        <v>675</v>
      </c>
      <c r="M98" s="3" t="s">
        <v>675</v>
      </c>
      <c r="N98" s="3" t="s">
        <v>1446</v>
      </c>
      <c r="O98" s="3" t="s">
        <v>664</v>
      </c>
      <c r="P98" s="3" t="s">
        <v>641</v>
      </c>
      <c r="Q98" s="3"/>
      <c r="R98" s="3" t="s">
        <v>1447</v>
      </c>
      <c r="S98" s="3" t="s">
        <v>1448</v>
      </c>
      <c r="T98" s="3" t="s">
        <v>1448</v>
      </c>
      <c r="U98" s="3"/>
      <c r="V98" s="3"/>
      <c r="W98" s="3"/>
      <c r="X98" s="3" t="s">
        <v>1449</v>
      </c>
      <c r="Y98" s="3" t="s">
        <v>1450</v>
      </c>
      <c r="Z98" s="3">
        <v>6.1</v>
      </c>
      <c r="AA98" s="3">
        <v>4.9</v>
      </c>
      <c r="AB98" s="3">
        <v>1.9</v>
      </c>
      <c r="AC98" s="3">
        <v>5.5</v>
      </c>
      <c r="AD98" s="3"/>
      <c r="AE98" s="3"/>
      <c r="AF98" s="3"/>
      <c r="AG98" s="3"/>
      <c r="AH98" s="3"/>
      <c r="AI98" s="3"/>
      <c r="AJ98" s="3" t="s">
        <v>1402</v>
      </c>
      <c r="AK98" s="3"/>
      <c r="AL98" s="3"/>
      <c r="AM98" s="5"/>
      <c r="AN98" s="3"/>
      <c r="AO98" s="3"/>
      <c r="AP98" s="3"/>
      <c r="AQ98" s="3"/>
      <c r="AR98" s="3"/>
    </row>
    <row r="99" spans="1:44">
      <c r="A99" s="3"/>
      <c r="B99" s="3" t="s">
        <v>1451</v>
      </c>
      <c r="C99" s="3" t="s">
        <v>1452</v>
      </c>
      <c r="D99" s="3" t="s">
        <v>631</v>
      </c>
      <c r="E99" s="3" t="s">
        <v>631</v>
      </c>
      <c r="F99" s="3" t="s">
        <v>1453</v>
      </c>
      <c r="G99" s="3"/>
      <c r="H99" s="3" t="e">
        <f>VLOOKUP(B99,'Бланк заказа'!A$4:D$294,4,FALSE)</f>
        <v>#N/A</v>
      </c>
      <c r="I99" s="3" t="s">
        <v>1132</v>
      </c>
      <c r="J99" s="3" t="s">
        <v>1454</v>
      </c>
      <c r="K99" s="3"/>
      <c r="L99" s="3" t="s">
        <v>675</v>
      </c>
      <c r="M99" s="3" t="s">
        <v>675</v>
      </c>
      <c r="N99" s="3" t="s">
        <v>1455</v>
      </c>
      <c r="O99" s="3" t="s">
        <v>664</v>
      </c>
      <c r="P99" s="3" t="s">
        <v>641</v>
      </c>
      <c r="Q99" s="3"/>
      <c r="R99" s="3" t="s">
        <v>1456</v>
      </c>
      <c r="S99" s="3" t="s">
        <v>1457</v>
      </c>
      <c r="T99" s="3" t="s">
        <v>1457</v>
      </c>
      <c r="U99" s="3"/>
      <c r="V99" s="3"/>
      <c r="W99" s="3"/>
      <c r="X99" s="3" t="s">
        <v>1458</v>
      </c>
      <c r="Y99" s="3" t="s">
        <v>1459</v>
      </c>
      <c r="Z99" s="3">
        <v>6</v>
      </c>
      <c r="AA99" s="3">
        <v>4.5</v>
      </c>
      <c r="AB99" s="3">
        <v>0.7</v>
      </c>
      <c r="AC99" s="3">
        <v>4.2</v>
      </c>
      <c r="AD99" s="3"/>
      <c r="AE99" s="3"/>
      <c r="AF99" s="3"/>
      <c r="AG99" s="3"/>
      <c r="AH99" s="3"/>
      <c r="AI99" s="3"/>
      <c r="AJ99" s="3" t="s">
        <v>1460</v>
      </c>
      <c r="AK99" s="3"/>
      <c r="AL99" s="3"/>
      <c r="AM99" s="5"/>
      <c r="AN99" s="3"/>
      <c r="AO99" s="3"/>
      <c r="AP99" s="3"/>
      <c r="AQ99" s="3"/>
      <c r="AR99" s="3"/>
    </row>
    <row r="100" spans="1:44">
      <c r="A100" s="3"/>
      <c r="B100" s="3" t="s">
        <v>1461</v>
      </c>
      <c r="C100" s="3" t="s">
        <v>1462</v>
      </c>
      <c r="D100" s="3" t="s">
        <v>631</v>
      </c>
      <c r="E100" s="3" t="s">
        <v>631</v>
      </c>
      <c r="F100" s="3" t="s">
        <v>1463</v>
      </c>
      <c r="G100" s="3"/>
      <c r="H100" s="3" t="e">
        <f>VLOOKUP(B100,'Бланк заказа'!A$4:D$294,4,FALSE)</f>
        <v>#N/A</v>
      </c>
      <c r="I100" s="3" t="s">
        <v>1464</v>
      </c>
      <c r="J100" s="3"/>
      <c r="K100" s="3" t="s">
        <v>1465</v>
      </c>
      <c r="L100" s="3" t="s">
        <v>675</v>
      </c>
      <c r="M100" s="3" t="s">
        <v>675</v>
      </c>
      <c r="N100" s="3" t="s">
        <v>1466</v>
      </c>
      <c r="O100" s="3" t="s">
        <v>1467</v>
      </c>
      <c r="P100" s="3" t="s">
        <v>641</v>
      </c>
      <c r="Q100" s="3"/>
      <c r="R100" s="3" t="s">
        <v>1468</v>
      </c>
      <c r="S100" s="3" t="s">
        <v>1469</v>
      </c>
      <c r="T100" s="3" t="s">
        <v>1469</v>
      </c>
      <c r="U100" s="3"/>
      <c r="V100" s="3"/>
      <c r="W100" s="3"/>
      <c r="X100" s="3" t="s">
        <v>1470</v>
      </c>
      <c r="Y100" s="3" t="s">
        <v>1471</v>
      </c>
      <c r="Z100" s="3">
        <v>14</v>
      </c>
      <c r="AA100" s="3">
        <v>0.7</v>
      </c>
      <c r="AB100" s="3">
        <v>5</v>
      </c>
      <c r="AC100" s="3"/>
      <c r="AD100" s="3"/>
      <c r="AE100" s="3"/>
      <c r="AF100" s="3"/>
      <c r="AG100" s="3"/>
      <c r="AH100" s="3"/>
      <c r="AI100" s="3"/>
      <c r="AJ100" s="3"/>
      <c r="AK100" s="3"/>
      <c r="AL100" s="3"/>
      <c r="AM100" s="5"/>
      <c r="AN100" s="3"/>
      <c r="AO100" s="3"/>
      <c r="AP100" s="3"/>
      <c r="AQ100" s="3"/>
      <c r="AR100" s="3"/>
    </row>
    <row r="101" spans="1:44">
      <c r="A101" s="3"/>
      <c r="B101" s="3" t="s">
        <v>1472</v>
      </c>
      <c r="C101" s="3" t="s">
        <v>1473</v>
      </c>
      <c r="D101" s="3" t="s">
        <v>631</v>
      </c>
      <c r="E101" s="3" t="s">
        <v>631</v>
      </c>
      <c r="F101" s="3" t="s">
        <v>1474</v>
      </c>
      <c r="G101" s="3"/>
      <c r="H101" s="3" t="e">
        <f>VLOOKUP(B101,'Бланк заказа'!A$4:D$294,4,FALSE)</f>
        <v>#N/A</v>
      </c>
      <c r="I101" s="3" t="s">
        <v>1464</v>
      </c>
      <c r="J101" s="3"/>
      <c r="K101" s="3" t="s">
        <v>1465</v>
      </c>
      <c r="L101" s="3" t="s">
        <v>675</v>
      </c>
      <c r="M101" s="3" t="s">
        <v>675</v>
      </c>
      <c r="N101" s="3" t="s">
        <v>1475</v>
      </c>
      <c r="O101" s="3" t="s">
        <v>1467</v>
      </c>
      <c r="P101" s="3" t="s">
        <v>641</v>
      </c>
      <c r="Q101" s="3"/>
      <c r="R101" s="3" t="s">
        <v>1476</v>
      </c>
      <c r="S101" s="3" t="s">
        <v>1477</v>
      </c>
      <c r="T101" s="3" t="s">
        <v>1477</v>
      </c>
      <c r="U101" s="3"/>
      <c r="V101" s="3"/>
      <c r="W101" s="3"/>
      <c r="X101" s="3" t="s">
        <v>1470</v>
      </c>
      <c r="Y101" s="3" t="s">
        <v>1478</v>
      </c>
      <c r="Z101" s="3">
        <v>14</v>
      </c>
      <c r="AA101" s="3">
        <v>1</v>
      </c>
      <c r="AB101" s="3">
        <v>5.5</v>
      </c>
      <c r="AC101" s="3"/>
      <c r="AD101" s="3"/>
      <c r="AE101" s="3"/>
      <c r="AF101" s="3"/>
      <c r="AG101" s="3"/>
      <c r="AH101" s="3"/>
      <c r="AI101" s="3"/>
      <c r="AJ101" s="3"/>
      <c r="AK101" s="3"/>
      <c r="AL101" s="3"/>
      <c r="AM101" s="5"/>
      <c r="AN101" s="3"/>
      <c r="AO101" s="3"/>
      <c r="AP101" s="3"/>
      <c r="AQ101" s="3"/>
      <c r="AR101" s="3"/>
    </row>
    <row r="102" spans="1:44">
      <c r="A102" s="3"/>
      <c r="B102" s="3" t="s">
        <v>1479</v>
      </c>
      <c r="C102" s="3" t="s">
        <v>1480</v>
      </c>
      <c r="D102" s="3" t="s">
        <v>631</v>
      </c>
      <c r="E102" s="3" t="s">
        <v>631</v>
      </c>
      <c r="F102" s="3" t="s">
        <v>1481</v>
      </c>
      <c r="G102" s="3"/>
      <c r="H102" s="3" t="e">
        <f>VLOOKUP(B102,'Бланк заказа'!A$4:D$294,4,FALSE)</f>
        <v>#N/A</v>
      </c>
      <c r="I102" s="3" t="s">
        <v>1464</v>
      </c>
      <c r="J102" s="3"/>
      <c r="K102" s="3" t="s">
        <v>1465</v>
      </c>
      <c r="L102" s="3" t="s">
        <v>675</v>
      </c>
      <c r="M102" s="3" t="s">
        <v>675</v>
      </c>
      <c r="N102" s="3" t="s">
        <v>1482</v>
      </c>
      <c r="O102" s="3" t="s">
        <v>1467</v>
      </c>
      <c r="P102" s="3" t="s">
        <v>641</v>
      </c>
      <c r="Q102" s="3"/>
      <c r="R102" s="3" t="s">
        <v>1483</v>
      </c>
      <c r="S102" s="3" t="s">
        <v>1484</v>
      </c>
      <c r="T102" s="3" t="s">
        <v>1484</v>
      </c>
      <c r="U102" s="3"/>
      <c r="V102" s="3"/>
      <c r="W102" s="3"/>
      <c r="X102" s="3" t="s">
        <v>1485</v>
      </c>
      <c r="Y102" s="3" t="s">
        <v>1485</v>
      </c>
      <c r="Z102" s="3">
        <v>14</v>
      </c>
      <c r="AA102" s="3">
        <v>5.2</v>
      </c>
      <c r="AB102" s="3">
        <v>0.7</v>
      </c>
      <c r="AC102" s="3">
        <v>23.9</v>
      </c>
      <c r="AD102" s="3"/>
      <c r="AE102" s="3"/>
      <c r="AF102" s="3"/>
      <c r="AG102" s="3"/>
      <c r="AH102" s="3"/>
      <c r="AI102" s="3"/>
      <c r="AJ102" s="3"/>
      <c r="AK102" s="3"/>
      <c r="AL102" s="3"/>
      <c r="AM102" s="5"/>
      <c r="AN102" s="3"/>
      <c r="AO102" s="3"/>
      <c r="AP102" s="3"/>
      <c r="AQ102" s="3"/>
      <c r="AR102" s="3"/>
    </row>
    <row r="103" spans="1:44">
      <c r="A103" s="3"/>
      <c r="B103" s="3" t="s">
        <v>1486</v>
      </c>
      <c r="C103" s="3" t="s">
        <v>1487</v>
      </c>
      <c r="D103" s="3" t="s">
        <v>631</v>
      </c>
      <c r="E103" s="3" t="s">
        <v>631</v>
      </c>
      <c r="F103" s="3" t="s">
        <v>1488</v>
      </c>
      <c r="G103" s="3"/>
      <c r="H103" s="3" t="e">
        <f>VLOOKUP(B103,'Бланк заказа'!A$4:D$294,4,FALSE)</f>
        <v>#N/A</v>
      </c>
      <c r="I103" s="3" t="s">
        <v>1132</v>
      </c>
      <c r="J103" s="3"/>
      <c r="K103" s="3"/>
      <c r="L103" s="3" t="s">
        <v>675</v>
      </c>
      <c r="M103" s="3" t="s">
        <v>675</v>
      </c>
      <c r="N103" s="3" t="s">
        <v>1489</v>
      </c>
      <c r="O103" s="3" t="s">
        <v>664</v>
      </c>
      <c r="P103" s="3" t="s">
        <v>641</v>
      </c>
      <c r="Q103" s="3"/>
      <c r="R103" s="3" t="s">
        <v>1490</v>
      </c>
      <c r="S103" s="3" t="s">
        <v>1491</v>
      </c>
      <c r="T103" s="3" t="s">
        <v>1491</v>
      </c>
      <c r="U103" s="3"/>
      <c r="V103" s="3"/>
      <c r="W103" s="3"/>
      <c r="X103" s="3" t="s">
        <v>1492</v>
      </c>
      <c r="Y103" s="3" t="s">
        <v>1493</v>
      </c>
      <c r="Z103" s="3">
        <v>11</v>
      </c>
      <c r="AA103" s="3">
        <v>5</v>
      </c>
      <c r="AB103" s="3">
        <v>11</v>
      </c>
      <c r="AC103" s="3">
        <v>75.93</v>
      </c>
      <c r="AD103" s="3"/>
      <c r="AE103" s="3"/>
      <c r="AF103" s="3"/>
      <c r="AG103" s="3"/>
      <c r="AH103" s="3"/>
      <c r="AI103" s="3"/>
      <c r="AJ103" s="3"/>
      <c r="AK103" s="3"/>
      <c r="AL103" s="3"/>
      <c r="AM103" s="5"/>
      <c r="AN103" s="3"/>
      <c r="AO103" s="3"/>
      <c r="AP103" s="3"/>
      <c r="AQ103" s="3"/>
      <c r="AR103" s="3"/>
    </row>
    <row r="104" spans="1:44">
      <c r="A104" s="3"/>
      <c r="B104" s="3" t="s">
        <v>1494</v>
      </c>
      <c r="C104" s="3" t="s">
        <v>1495</v>
      </c>
      <c r="D104" s="3" t="s">
        <v>631</v>
      </c>
      <c r="E104" s="3" t="s">
        <v>631</v>
      </c>
      <c r="F104" s="3" t="s">
        <v>1496</v>
      </c>
      <c r="G104" s="3"/>
      <c r="H104" s="3" t="e">
        <f>VLOOKUP(B104,'Бланк заказа'!A$4:D$294,4,FALSE)</f>
        <v>#N/A</v>
      </c>
      <c r="I104" s="3" t="s">
        <v>1132</v>
      </c>
      <c r="J104" s="3"/>
      <c r="K104" s="3"/>
      <c r="L104" s="3" t="s">
        <v>675</v>
      </c>
      <c r="M104" s="3" t="s">
        <v>675</v>
      </c>
      <c r="N104" s="3" t="s">
        <v>1497</v>
      </c>
      <c r="O104" s="3" t="s">
        <v>664</v>
      </c>
      <c r="P104" s="3" t="s">
        <v>641</v>
      </c>
      <c r="Q104" s="3"/>
      <c r="R104" s="3" t="s">
        <v>1498</v>
      </c>
      <c r="S104" s="3" t="s">
        <v>1499</v>
      </c>
      <c r="T104" s="3" t="s">
        <v>1499</v>
      </c>
      <c r="U104" s="3"/>
      <c r="V104" s="3"/>
      <c r="W104" s="3"/>
      <c r="X104" s="3" t="s">
        <v>1500</v>
      </c>
      <c r="Y104" s="3" t="s">
        <v>1493</v>
      </c>
      <c r="Z104" s="3">
        <v>11</v>
      </c>
      <c r="AA104" s="3">
        <v>5</v>
      </c>
      <c r="AB104" s="3">
        <v>11</v>
      </c>
      <c r="AC104" s="3">
        <v>79.12</v>
      </c>
      <c r="AD104" s="3"/>
      <c r="AE104" s="3"/>
      <c r="AF104" s="3"/>
      <c r="AG104" s="3"/>
      <c r="AH104" s="3"/>
      <c r="AI104" s="3"/>
      <c r="AJ104" s="3"/>
      <c r="AK104" s="3"/>
      <c r="AL104" s="3"/>
      <c r="AM104" s="5"/>
      <c r="AN104" s="3"/>
      <c r="AO104" s="3"/>
      <c r="AP104" s="3"/>
      <c r="AQ104" s="3"/>
      <c r="AR104" s="3"/>
    </row>
    <row r="105" spans="1:44">
      <c r="A105" s="3"/>
      <c r="B105" s="3" t="s">
        <v>1501</v>
      </c>
      <c r="C105" s="3" t="s">
        <v>1502</v>
      </c>
      <c r="D105" s="3" t="s">
        <v>631</v>
      </c>
      <c r="E105" s="3" t="s">
        <v>631</v>
      </c>
      <c r="F105" s="3" t="s">
        <v>1503</v>
      </c>
      <c r="G105" s="3"/>
      <c r="H105" s="3" t="e">
        <f>VLOOKUP(B105,'Бланк заказа'!A$4:D$294,4,FALSE)</f>
        <v>#N/A</v>
      </c>
      <c r="I105" s="3"/>
      <c r="J105" s="3"/>
      <c r="K105" s="3"/>
      <c r="L105" s="3"/>
      <c r="M105" s="3"/>
      <c r="N105" s="3" t="s">
        <v>1504</v>
      </c>
      <c r="O105" s="3" t="s">
        <v>664</v>
      </c>
      <c r="P105" s="3" t="s">
        <v>641</v>
      </c>
      <c r="Q105" s="3"/>
      <c r="R105" s="3" t="s">
        <v>1505</v>
      </c>
      <c r="S105" s="3" t="s">
        <v>1506</v>
      </c>
      <c r="T105" s="3" t="s">
        <v>1506</v>
      </c>
      <c r="U105" s="3"/>
      <c r="V105" s="3"/>
      <c r="W105" s="3"/>
      <c r="X105" s="3" t="s">
        <v>1507</v>
      </c>
      <c r="Y105" s="3" t="s">
        <v>1508</v>
      </c>
      <c r="Z105" s="3">
        <v>5</v>
      </c>
      <c r="AA105" s="3">
        <v>1.5</v>
      </c>
      <c r="AB105" s="3">
        <v>5</v>
      </c>
      <c r="AC105" s="3">
        <v>10.7</v>
      </c>
      <c r="AD105" s="3"/>
      <c r="AE105" s="3"/>
      <c r="AF105" s="3"/>
      <c r="AG105" s="3"/>
      <c r="AH105" s="3"/>
      <c r="AI105" s="3"/>
      <c r="AJ105" s="3"/>
      <c r="AK105" s="3"/>
      <c r="AL105" s="3"/>
      <c r="AM105" s="5"/>
      <c r="AN105" s="3"/>
      <c r="AO105" s="3"/>
      <c r="AP105" s="3"/>
      <c r="AQ105" s="3"/>
      <c r="AR105" s="3"/>
    </row>
    <row r="106" spans="1:44">
      <c r="A106" s="3"/>
      <c r="B106" s="3" t="s">
        <v>1509</v>
      </c>
      <c r="C106" s="3" t="s">
        <v>1510</v>
      </c>
      <c r="D106" s="3" t="s">
        <v>631</v>
      </c>
      <c r="E106" s="3" t="s">
        <v>631</v>
      </c>
      <c r="F106" s="3" t="s">
        <v>1511</v>
      </c>
      <c r="G106" s="3"/>
      <c r="H106" s="3" t="e">
        <f>VLOOKUP(B106,'Бланк заказа'!A$4:D$294,4,FALSE)</f>
        <v>#N/A</v>
      </c>
      <c r="I106" s="3" t="s">
        <v>1464</v>
      </c>
      <c r="J106" s="3"/>
      <c r="K106" s="3"/>
      <c r="L106" s="3" t="s">
        <v>675</v>
      </c>
      <c r="M106" s="3" t="s">
        <v>675</v>
      </c>
      <c r="N106" s="3" t="s">
        <v>1512</v>
      </c>
      <c r="O106" s="3" t="s">
        <v>664</v>
      </c>
      <c r="P106" s="3" t="s">
        <v>641</v>
      </c>
      <c r="Q106" s="3"/>
      <c r="R106" s="3" t="s">
        <v>1513</v>
      </c>
      <c r="S106" s="3" t="s">
        <v>1514</v>
      </c>
      <c r="T106" s="3" t="s">
        <v>1514</v>
      </c>
      <c r="U106" s="3"/>
      <c r="V106" s="3"/>
      <c r="W106" s="3"/>
      <c r="X106" s="3" t="s">
        <v>1515</v>
      </c>
      <c r="Y106" s="3" t="s">
        <v>1516</v>
      </c>
      <c r="Z106" s="3">
        <v>18.5</v>
      </c>
      <c r="AA106" s="3">
        <v>2.4</v>
      </c>
      <c r="AB106" s="3">
        <v>18.5</v>
      </c>
      <c r="AC106" s="3">
        <v>6.55</v>
      </c>
      <c r="AD106" s="3"/>
      <c r="AE106" s="3"/>
      <c r="AF106" s="3"/>
      <c r="AG106" s="3"/>
      <c r="AH106" s="3"/>
      <c r="AI106" s="3"/>
      <c r="AJ106" s="3"/>
      <c r="AK106" s="3"/>
      <c r="AL106" s="3"/>
      <c r="AM106" s="5"/>
      <c r="AN106" s="3"/>
      <c r="AO106" s="3"/>
      <c r="AP106" s="3"/>
      <c r="AQ106" s="3"/>
      <c r="AR106" s="3"/>
    </row>
    <row r="107" spans="1:44">
      <c r="A107" s="3"/>
      <c r="B107" s="3" t="s">
        <v>119</v>
      </c>
      <c r="C107" s="3" t="s">
        <v>120</v>
      </c>
      <c r="D107" s="3" t="s">
        <v>631</v>
      </c>
      <c r="E107" s="3" t="s">
        <v>631</v>
      </c>
      <c r="F107" s="3" t="s">
        <v>1517</v>
      </c>
      <c r="G107" s="3"/>
      <c r="H107" s="3">
        <f>VLOOKUP(B107,'Бланк заказа'!A$4:D$294,4,FALSE)</f>
        <v>490</v>
      </c>
      <c r="I107" s="3" t="s">
        <v>1518</v>
      </c>
      <c r="J107" s="3" t="s">
        <v>984</v>
      </c>
      <c r="K107" s="3" t="s">
        <v>1519</v>
      </c>
      <c r="L107" s="3" t="s">
        <v>1271</v>
      </c>
      <c r="M107" s="3" t="s">
        <v>638</v>
      </c>
      <c r="N107" s="3"/>
      <c r="O107" s="3" t="s">
        <v>664</v>
      </c>
      <c r="P107" s="3" t="s">
        <v>641</v>
      </c>
      <c r="Q107" s="3"/>
      <c r="R107" s="3" t="s">
        <v>1520</v>
      </c>
      <c r="S107" s="3" t="s">
        <v>1521</v>
      </c>
      <c r="T107" s="3" t="s">
        <v>1521</v>
      </c>
      <c r="U107" s="3"/>
      <c r="V107" s="3"/>
      <c r="W107" s="3"/>
      <c r="X107" s="3" t="s">
        <v>1522</v>
      </c>
      <c r="Y107" s="3" t="s">
        <v>1523</v>
      </c>
      <c r="Z107" s="3">
        <v>15</v>
      </c>
      <c r="AA107" s="3">
        <v>10.4</v>
      </c>
      <c r="AB107" s="3">
        <v>1.5</v>
      </c>
      <c r="AC107" s="3">
        <v>15.53</v>
      </c>
      <c r="AD107" s="3"/>
      <c r="AE107" s="3">
        <v>10</v>
      </c>
      <c r="AF107" s="3">
        <v>100</v>
      </c>
      <c r="AG107" s="3">
        <v>0.1</v>
      </c>
      <c r="AH107" s="3">
        <v>4.9</v>
      </c>
      <c r="AI107" s="3" t="s">
        <v>1050</v>
      </c>
      <c r="AJ107" s="3" t="s">
        <v>1524</v>
      </c>
      <c r="AK107" s="3"/>
      <c r="AL107" s="3"/>
      <c r="AM107" s="5"/>
      <c r="AN107" s="3"/>
      <c r="AO107" s="3"/>
      <c r="AP107" s="3"/>
      <c r="AQ107" s="3"/>
      <c r="AR107" s="3"/>
    </row>
    <row r="108" spans="1:44">
      <c r="A108" s="3"/>
      <c r="B108" s="3" t="s">
        <v>121</v>
      </c>
      <c r="C108" s="3" t="s">
        <v>122</v>
      </c>
      <c r="D108" s="3" t="s">
        <v>631</v>
      </c>
      <c r="E108" s="3" t="s">
        <v>631</v>
      </c>
      <c r="F108" s="3" t="s">
        <v>1525</v>
      </c>
      <c r="G108" s="3"/>
      <c r="H108" s="3">
        <f>VLOOKUP(B108,'Бланк заказа'!A$4:D$294,4,FALSE)</f>
        <v>490</v>
      </c>
      <c r="I108" s="3" t="s">
        <v>1526</v>
      </c>
      <c r="J108" s="3" t="s">
        <v>984</v>
      </c>
      <c r="K108" s="3" t="s">
        <v>1385</v>
      </c>
      <c r="L108" s="3" t="s">
        <v>1271</v>
      </c>
      <c r="M108" s="3" t="s">
        <v>638</v>
      </c>
      <c r="N108" s="3"/>
      <c r="O108" s="3" t="s">
        <v>664</v>
      </c>
      <c r="P108" s="3" t="s">
        <v>641</v>
      </c>
      <c r="Q108" s="3"/>
      <c r="R108" s="3" t="s">
        <v>1527</v>
      </c>
      <c r="S108" s="3" t="s">
        <v>1528</v>
      </c>
      <c r="T108" s="3" t="s">
        <v>1528</v>
      </c>
      <c r="U108" s="3"/>
      <c r="V108" s="3"/>
      <c r="W108" s="3"/>
      <c r="X108" s="3" t="s">
        <v>1529</v>
      </c>
      <c r="Y108" s="3" t="s">
        <v>1530</v>
      </c>
      <c r="Z108" s="3">
        <v>15</v>
      </c>
      <c r="AA108" s="3">
        <v>10.4</v>
      </c>
      <c r="AB108" s="3">
        <v>1.5</v>
      </c>
      <c r="AC108" s="3">
        <v>17</v>
      </c>
      <c r="AD108" s="3"/>
      <c r="AE108" s="3">
        <v>10</v>
      </c>
      <c r="AF108" s="3">
        <v>120</v>
      </c>
      <c r="AG108" s="3">
        <v>0.0833333333333333</v>
      </c>
      <c r="AH108" s="3">
        <v>4.08333333333333</v>
      </c>
      <c r="AI108" s="3" t="s">
        <v>1050</v>
      </c>
      <c r="AJ108" s="3" t="s">
        <v>1531</v>
      </c>
      <c r="AK108" s="3"/>
      <c r="AL108" s="3"/>
      <c r="AM108" s="5"/>
      <c r="AN108" s="3"/>
      <c r="AO108" s="3"/>
      <c r="AP108" s="3"/>
      <c r="AQ108" s="3"/>
      <c r="AR108" s="3"/>
    </row>
    <row r="109" spans="1:44">
      <c r="A109" s="3"/>
      <c r="B109" s="3" t="s">
        <v>125</v>
      </c>
      <c r="C109" s="3" t="s">
        <v>126</v>
      </c>
      <c r="D109" s="3" t="s">
        <v>631</v>
      </c>
      <c r="E109" s="3" t="s">
        <v>631</v>
      </c>
      <c r="F109" s="3" t="s">
        <v>1532</v>
      </c>
      <c r="G109" s="3"/>
      <c r="H109" s="3">
        <f>VLOOKUP(B109,'Бланк заказа'!A$4:D$294,4,FALSE)</f>
        <v>290</v>
      </c>
      <c r="I109" s="3" t="s">
        <v>1518</v>
      </c>
      <c r="J109" s="3" t="s">
        <v>984</v>
      </c>
      <c r="K109" s="3" t="s">
        <v>1385</v>
      </c>
      <c r="L109" s="3" t="s">
        <v>637</v>
      </c>
      <c r="M109" s="3" t="s">
        <v>638</v>
      </c>
      <c r="N109" s="3"/>
      <c r="O109" s="3" t="s">
        <v>664</v>
      </c>
      <c r="P109" s="3" t="s">
        <v>641</v>
      </c>
      <c r="Q109" s="3"/>
      <c r="R109" s="3" t="s">
        <v>1533</v>
      </c>
      <c r="S109" s="3" t="s">
        <v>1534</v>
      </c>
      <c r="T109" s="3" t="s">
        <v>1534</v>
      </c>
      <c r="U109" s="3"/>
      <c r="V109" s="3"/>
      <c r="W109" s="3"/>
      <c r="X109" s="3" t="s">
        <v>1535</v>
      </c>
      <c r="Y109" s="3" t="s">
        <v>1536</v>
      </c>
      <c r="Z109" s="3">
        <v>8.8</v>
      </c>
      <c r="AA109" s="3">
        <v>8.2</v>
      </c>
      <c r="AB109" s="3">
        <v>1.5</v>
      </c>
      <c r="AC109" s="3">
        <v>11.7</v>
      </c>
      <c r="AD109" s="3"/>
      <c r="AE109" s="3">
        <v>4</v>
      </c>
      <c r="AF109" s="3">
        <v>50</v>
      </c>
      <c r="AG109" s="3">
        <v>0.08</v>
      </c>
      <c r="AH109" s="3">
        <v>5.8</v>
      </c>
      <c r="AI109" s="3" t="s">
        <v>1050</v>
      </c>
      <c r="AJ109" s="3" t="s">
        <v>1524</v>
      </c>
      <c r="AK109" s="3"/>
      <c r="AL109" s="3"/>
      <c r="AM109" s="5"/>
      <c r="AN109" s="3"/>
      <c r="AO109" s="3"/>
      <c r="AP109" s="3"/>
      <c r="AQ109" s="3"/>
      <c r="AR109" s="3"/>
    </row>
    <row r="110" spans="1:44">
      <c r="A110" s="3"/>
      <c r="B110" s="3" t="s">
        <v>128</v>
      </c>
      <c r="C110" s="3" t="s">
        <v>129</v>
      </c>
      <c r="D110" s="3" t="s">
        <v>631</v>
      </c>
      <c r="E110" s="3" t="s">
        <v>631</v>
      </c>
      <c r="F110" s="3" t="s">
        <v>1537</v>
      </c>
      <c r="G110" s="3"/>
      <c r="H110" s="3">
        <f>VLOOKUP(B110,'Бланк заказа'!A$4:D$294,4,FALSE)</f>
        <v>290</v>
      </c>
      <c r="I110" s="3" t="s">
        <v>1538</v>
      </c>
      <c r="J110" s="3" t="s">
        <v>995</v>
      </c>
      <c r="K110" s="3" t="s">
        <v>1539</v>
      </c>
      <c r="L110" s="3" t="s">
        <v>637</v>
      </c>
      <c r="M110" s="3" t="s">
        <v>638</v>
      </c>
      <c r="N110" s="3"/>
      <c r="O110" s="3" t="s">
        <v>664</v>
      </c>
      <c r="P110" s="3" t="s">
        <v>641</v>
      </c>
      <c r="Q110" s="3"/>
      <c r="R110" s="3" t="s">
        <v>1540</v>
      </c>
      <c r="S110" s="3" t="s">
        <v>1541</v>
      </c>
      <c r="T110" s="3" t="s">
        <v>1541</v>
      </c>
      <c r="U110" s="3"/>
      <c r="V110" s="3"/>
      <c r="W110" s="3"/>
      <c r="X110" s="3" t="s">
        <v>1542</v>
      </c>
      <c r="Y110" s="3" t="s">
        <v>1543</v>
      </c>
      <c r="Z110" s="3">
        <v>8.8</v>
      </c>
      <c r="AA110" s="3">
        <v>8.2</v>
      </c>
      <c r="AB110" s="3">
        <v>1.5</v>
      </c>
      <c r="AC110" s="3">
        <v>8.3</v>
      </c>
      <c r="AD110" s="3"/>
      <c r="AE110" s="3">
        <v>4</v>
      </c>
      <c r="AF110" s="3">
        <v>50</v>
      </c>
      <c r="AG110" s="3">
        <v>0.08</v>
      </c>
      <c r="AH110" s="3">
        <v>5.8</v>
      </c>
      <c r="AI110" s="3" t="s">
        <v>1050</v>
      </c>
      <c r="AJ110" s="3" t="s">
        <v>1544</v>
      </c>
      <c r="AK110" s="3" t="s">
        <v>1545</v>
      </c>
      <c r="AL110" s="3"/>
      <c r="AM110" s="5"/>
      <c r="AN110" s="3"/>
      <c r="AO110" s="3"/>
      <c r="AP110" s="3"/>
      <c r="AQ110" s="3"/>
      <c r="AR110" s="3"/>
    </row>
    <row r="111" spans="1:44">
      <c r="A111" s="3"/>
      <c r="B111" s="3" t="s">
        <v>1546</v>
      </c>
      <c r="C111" s="3" t="s">
        <v>1547</v>
      </c>
      <c r="D111" s="3" t="s">
        <v>631</v>
      </c>
      <c r="E111" s="3" t="s">
        <v>915</v>
      </c>
      <c r="F111" s="3" t="s">
        <v>1548</v>
      </c>
      <c r="G111" s="3"/>
      <c r="H111" s="3" t="e">
        <f>VLOOKUP(B111,'Бланк заказа'!A$4:D$294,4,FALSE)</f>
        <v>#N/A</v>
      </c>
      <c r="I111" s="3" t="s">
        <v>1549</v>
      </c>
      <c r="J111" s="3" t="s">
        <v>1550</v>
      </c>
      <c r="K111" s="3" t="s">
        <v>1551</v>
      </c>
      <c r="L111" s="3" t="s">
        <v>918</v>
      </c>
      <c r="M111" s="3" t="s">
        <v>689</v>
      </c>
      <c r="N111" s="3"/>
      <c r="O111" s="3" t="s">
        <v>1056</v>
      </c>
      <c r="P111" s="3" t="s">
        <v>641</v>
      </c>
      <c r="Q111" s="3"/>
      <c r="R111" s="3" t="s">
        <v>1552</v>
      </c>
      <c r="S111" s="3" t="s">
        <v>1553</v>
      </c>
      <c r="T111" s="3" t="s">
        <v>1553</v>
      </c>
      <c r="U111" s="3"/>
      <c r="V111" s="3"/>
      <c r="W111" s="3"/>
      <c r="X111" s="3" t="s">
        <v>1554</v>
      </c>
      <c r="Y111" s="3" t="s">
        <v>1555</v>
      </c>
      <c r="Z111" s="3">
        <v>12</v>
      </c>
      <c r="AA111" s="3">
        <v>1.4</v>
      </c>
      <c r="AB111" s="3">
        <v>1.4</v>
      </c>
      <c r="AC111" s="3">
        <v>16</v>
      </c>
      <c r="AD111" s="3"/>
      <c r="AE111" s="3">
        <v>10</v>
      </c>
      <c r="AF111" s="3">
        <v>90</v>
      </c>
      <c r="AG111" s="3">
        <v>0.111111111111111</v>
      </c>
      <c r="AH111" s="3">
        <v>2.77777777777778</v>
      </c>
      <c r="AI111" s="3"/>
      <c r="AJ111" s="3" t="s">
        <v>1551</v>
      </c>
      <c r="AK111" s="3"/>
      <c r="AL111" s="3"/>
      <c r="AM111" s="5"/>
      <c r="AN111" s="3"/>
      <c r="AO111" s="3"/>
      <c r="AP111" s="3"/>
      <c r="AQ111" s="3"/>
      <c r="AR111" s="3"/>
    </row>
    <row r="112" spans="1:44">
      <c r="A112" s="3"/>
      <c r="B112" s="3" t="s">
        <v>1556</v>
      </c>
      <c r="C112" s="3" t="s">
        <v>1557</v>
      </c>
      <c r="D112" s="3" t="s">
        <v>631</v>
      </c>
      <c r="E112" s="3" t="s">
        <v>915</v>
      </c>
      <c r="F112" s="3" t="s">
        <v>1558</v>
      </c>
      <c r="G112" s="3"/>
      <c r="H112" s="3" t="e">
        <f>VLOOKUP(B112,'Бланк заказа'!A$4:D$294,4,FALSE)</f>
        <v>#N/A</v>
      </c>
      <c r="I112" s="3" t="s">
        <v>1559</v>
      </c>
      <c r="J112" s="3" t="s">
        <v>1550</v>
      </c>
      <c r="K112" s="3" t="s">
        <v>1560</v>
      </c>
      <c r="L112" s="3" t="s">
        <v>1271</v>
      </c>
      <c r="M112" s="3" t="s">
        <v>689</v>
      </c>
      <c r="N112" s="3"/>
      <c r="O112" s="3" t="s">
        <v>1056</v>
      </c>
      <c r="P112" s="3" t="s">
        <v>641</v>
      </c>
      <c r="Q112" s="3"/>
      <c r="R112" s="3" t="s">
        <v>1561</v>
      </c>
      <c r="S112" s="3" t="s">
        <v>1562</v>
      </c>
      <c r="T112" s="3" t="s">
        <v>1562</v>
      </c>
      <c r="U112" s="3"/>
      <c r="V112" s="3"/>
      <c r="W112" s="3"/>
      <c r="X112" s="3" t="s">
        <v>1563</v>
      </c>
      <c r="Y112" s="3" t="s">
        <v>1564</v>
      </c>
      <c r="Z112" s="3">
        <v>12</v>
      </c>
      <c r="AA112" s="3">
        <v>1.4</v>
      </c>
      <c r="AB112" s="3">
        <v>1.4</v>
      </c>
      <c r="AC112" s="3">
        <v>15</v>
      </c>
      <c r="AD112" s="3"/>
      <c r="AE112" s="3">
        <v>10</v>
      </c>
      <c r="AF112" s="3">
        <v>90</v>
      </c>
      <c r="AG112" s="3">
        <v>0.111111111111111</v>
      </c>
      <c r="AH112" s="3">
        <v>2.77777777777778</v>
      </c>
      <c r="AI112" s="3"/>
      <c r="AJ112" s="3" t="s">
        <v>1565</v>
      </c>
      <c r="AK112" s="3"/>
      <c r="AL112" s="3"/>
      <c r="AM112" s="5"/>
      <c r="AN112" s="3"/>
      <c r="AO112" s="3"/>
      <c r="AP112" s="3"/>
      <c r="AQ112" s="3"/>
      <c r="AR112" s="3"/>
    </row>
    <row r="113" spans="1:44">
      <c r="A113" s="3"/>
      <c r="B113" s="3" t="s">
        <v>1566</v>
      </c>
      <c r="C113" s="3" t="s">
        <v>1567</v>
      </c>
      <c r="D113" s="3" t="s">
        <v>631</v>
      </c>
      <c r="E113" s="3" t="s">
        <v>915</v>
      </c>
      <c r="F113" s="3" t="s">
        <v>1568</v>
      </c>
      <c r="G113" s="3"/>
      <c r="H113" s="3" t="e">
        <f>VLOOKUP(B113,'Бланк заказа'!A$4:D$294,4,FALSE)</f>
        <v>#N/A</v>
      </c>
      <c r="I113" s="3" t="s">
        <v>1569</v>
      </c>
      <c r="J113" s="3" t="s">
        <v>984</v>
      </c>
      <c r="K113" s="3" t="s">
        <v>1570</v>
      </c>
      <c r="L113" s="3" t="s">
        <v>1571</v>
      </c>
      <c r="M113" s="3" t="s">
        <v>689</v>
      </c>
      <c r="N113" s="3"/>
      <c r="O113" s="3" t="s">
        <v>1056</v>
      </c>
      <c r="P113" s="3" t="s">
        <v>641</v>
      </c>
      <c r="Q113" s="3"/>
      <c r="R113" s="3" t="s">
        <v>1572</v>
      </c>
      <c r="S113" s="3" t="s">
        <v>1573</v>
      </c>
      <c r="T113" s="3" t="s">
        <v>1573</v>
      </c>
      <c r="U113" s="3"/>
      <c r="V113" s="3"/>
      <c r="W113" s="3"/>
      <c r="X113" s="3" t="s">
        <v>1574</v>
      </c>
      <c r="Y113" s="3" t="s">
        <v>1575</v>
      </c>
      <c r="Z113" s="3">
        <v>11.2</v>
      </c>
      <c r="AA113" s="3">
        <v>1.7</v>
      </c>
      <c r="AB113" s="3">
        <v>1.7</v>
      </c>
      <c r="AC113" s="3">
        <v>21</v>
      </c>
      <c r="AD113" s="3"/>
      <c r="AE113" s="3"/>
      <c r="AF113" s="3"/>
      <c r="AG113" s="3"/>
      <c r="AH113" s="3"/>
      <c r="AI113" s="3"/>
      <c r="AJ113" s="3" t="s">
        <v>1576</v>
      </c>
      <c r="AK113" s="3"/>
      <c r="AL113" s="3"/>
      <c r="AM113" s="5"/>
      <c r="AN113" s="3"/>
      <c r="AO113" s="3"/>
      <c r="AP113" s="3"/>
      <c r="AQ113" s="3"/>
      <c r="AR113" s="3"/>
    </row>
    <row r="114" spans="1:44">
      <c r="A114" s="3"/>
      <c r="B114" s="3" t="s">
        <v>1577</v>
      </c>
      <c r="C114" s="3" t="s">
        <v>1578</v>
      </c>
      <c r="D114" s="3" t="s">
        <v>631</v>
      </c>
      <c r="E114" s="3" t="s">
        <v>915</v>
      </c>
      <c r="F114" s="3" t="s">
        <v>1579</v>
      </c>
      <c r="G114" s="3"/>
      <c r="H114" s="3" t="e">
        <f>VLOOKUP(B114,'Бланк заказа'!A$4:D$294,4,FALSE)</f>
        <v>#N/A</v>
      </c>
      <c r="I114" s="3" t="s">
        <v>1569</v>
      </c>
      <c r="J114" s="3" t="s">
        <v>984</v>
      </c>
      <c r="K114" s="3" t="s">
        <v>1570</v>
      </c>
      <c r="L114" s="3" t="s">
        <v>1571</v>
      </c>
      <c r="M114" s="3" t="s">
        <v>689</v>
      </c>
      <c r="N114" s="3"/>
      <c r="O114" s="3" t="s">
        <v>1056</v>
      </c>
      <c r="P114" s="3" t="s">
        <v>641</v>
      </c>
      <c r="Q114" s="3"/>
      <c r="R114" s="3" t="s">
        <v>1580</v>
      </c>
      <c r="S114" s="3" t="s">
        <v>1581</v>
      </c>
      <c r="T114" s="3" t="s">
        <v>1581</v>
      </c>
      <c r="U114" s="3"/>
      <c r="V114" s="3"/>
      <c r="W114" s="3"/>
      <c r="X114" s="3" t="s">
        <v>1574</v>
      </c>
      <c r="Y114" s="3" t="s">
        <v>1575</v>
      </c>
      <c r="Z114" s="3">
        <v>11.2</v>
      </c>
      <c r="AA114" s="3">
        <v>1.7</v>
      </c>
      <c r="AB114" s="3">
        <v>1.7</v>
      </c>
      <c r="AC114" s="3">
        <v>21</v>
      </c>
      <c r="AD114" s="3"/>
      <c r="AE114" s="3"/>
      <c r="AF114" s="3"/>
      <c r="AG114" s="3"/>
      <c r="AH114" s="3"/>
      <c r="AI114" s="3"/>
      <c r="AJ114" s="3" t="s">
        <v>1576</v>
      </c>
      <c r="AK114" s="3"/>
      <c r="AL114" s="3"/>
      <c r="AM114" s="5"/>
      <c r="AN114" s="3"/>
      <c r="AO114" s="3"/>
      <c r="AP114" s="3"/>
      <c r="AQ114" s="3"/>
      <c r="AR114" s="3"/>
    </row>
    <row r="115" spans="1:44">
      <c r="A115" s="3"/>
      <c r="B115" s="3" t="s">
        <v>1582</v>
      </c>
      <c r="C115" s="3" t="s">
        <v>1583</v>
      </c>
      <c r="D115" s="3" t="s">
        <v>631</v>
      </c>
      <c r="E115" s="3" t="s">
        <v>915</v>
      </c>
      <c r="F115" s="3" t="s">
        <v>1584</v>
      </c>
      <c r="G115" s="3"/>
      <c r="H115" s="3" t="e">
        <f>VLOOKUP(B115,'Бланк заказа'!A$4:D$294,4,FALSE)</f>
        <v>#N/A</v>
      </c>
      <c r="I115" s="3" t="s">
        <v>1585</v>
      </c>
      <c r="J115" s="3" t="s">
        <v>984</v>
      </c>
      <c r="K115" s="3" t="s">
        <v>1570</v>
      </c>
      <c r="L115" s="3" t="s">
        <v>1571</v>
      </c>
      <c r="M115" s="3" t="s">
        <v>689</v>
      </c>
      <c r="N115" s="3"/>
      <c r="O115" s="3" t="s">
        <v>1056</v>
      </c>
      <c r="P115" s="3" t="s">
        <v>641</v>
      </c>
      <c r="Q115" s="3"/>
      <c r="R115" s="3" t="s">
        <v>1586</v>
      </c>
      <c r="S115" s="3" t="s">
        <v>1587</v>
      </c>
      <c r="T115" s="3" t="s">
        <v>1587</v>
      </c>
      <c r="U115" s="3"/>
      <c r="V115" s="3"/>
      <c r="W115" s="3"/>
      <c r="X115" s="3" t="s">
        <v>1574</v>
      </c>
      <c r="Y115" s="3" t="s">
        <v>1575</v>
      </c>
      <c r="Z115" s="3">
        <v>11.2</v>
      </c>
      <c r="AA115" s="3">
        <v>1.7</v>
      </c>
      <c r="AB115" s="3">
        <v>1.7</v>
      </c>
      <c r="AC115" s="3">
        <v>21</v>
      </c>
      <c r="AD115" s="3"/>
      <c r="AE115" s="3"/>
      <c r="AF115" s="3"/>
      <c r="AG115" s="3"/>
      <c r="AH115" s="3"/>
      <c r="AI115" s="3"/>
      <c r="AJ115" s="3" t="s">
        <v>1576</v>
      </c>
      <c r="AK115" s="3"/>
      <c r="AL115" s="3"/>
      <c r="AM115" s="5"/>
      <c r="AN115" s="3"/>
      <c r="AO115" s="3"/>
      <c r="AP115" s="3"/>
      <c r="AQ115" s="3"/>
      <c r="AR115" s="3"/>
    </row>
    <row r="116" spans="1:44">
      <c r="A116" s="3"/>
      <c r="B116" s="3" t="s">
        <v>1588</v>
      </c>
      <c r="C116" s="3" t="s">
        <v>1589</v>
      </c>
      <c r="D116" s="3" t="s">
        <v>631</v>
      </c>
      <c r="E116" s="3" t="s">
        <v>915</v>
      </c>
      <c r="F116" s="3" t="s">
        <v>1590</v>
      </c>
      <c r="G116" s="3"/>
      <c r="H116" s="3" t="e">
        <f>VLOOKUP(B116,'Бланк заказа'!A$4:D$294,4,FALSE)</f>
        <v>#N/A</v>
      </c>
      <c r="I116" s="3" t="s">
        <v>1585</v>
      </c>
      <c r="J116" s="3" t="s">
        <v>984</v>
      </c>
      <c r="K116" s="3" t="s">
        <v>1570</v>
      </c>
      <c r="L116" s="3" t="s">
        <v>1571</v>
      </c>
      <c r="M116" s="3" t="s">
        <v>689</v>
      </c>
      <c r="N116" s="3"/>
      <c r="O116" s="3" t="s">
        <v>1056</v>
      </c>
      <c r="P116" s="3" t="s">
        <v>641</v>
      </c>
      <c r="Q116" s="3"/>
      <c r="R116" s="3" t="s">
        <v>1591</v>
      </c>
      <c r="S116" s="3" t="s">
        <v>1592</v>
      </c>
      <c r="T116" s="3" t="s">
        <v>1592</v>
      </c>
      <c r="U116" s="3"/>
      <c r="V116" s="3"/>
      <c r="W116" s="3"/>
      <c r="X116" s="3" t="s">
        <v>1574</v>
      </c>
      <c r="Y116" s="3" t="s">
        <v>1593</v>
      </c>
      <c r="Z116" s="3">
        <v>11.2</v>
      </c>
      <c r="AA116" s="3">
        <v>1.7</v>
      </c>
      <c r="AB116" s="3">
        <v>1.7</v>
      </c>
      <c r="AC116" s="3">
        <v>21</v>
      </c>
      <c r="AD116" s="3"/>
      <c r="AE116" s="3"/>
      <c r="AF116" s="3"/>
      <c r="AG116" s="3"/>
      <c r="AH116" s="3"/>
      <c r="AI116" s="3"/>
      <c r="AJ116" s="3" t="s">
        <v>1576</v>
      </c>
      <c r="AK116" s="3"/>
      <c r="AL116" s="3"/>
      <c r="AM116" s="5"/>
      <c r="AN116" s="3"/>
      <c r="AO116" s="3"/>
      <c r="AP116" s="3"/>
      <c r="AQ116" s="3"/>
      <c r="AR116" s="3"/>
    </row>
    <row r="117" spans="1:44">
      <c r="A117" s="3"/>
      <c r="B117" s="3" t="s">
        <v>1594</v>
      </c>
      <c r="C117" s="3" t="s">
        <v>1595</v>
      </c>
      <c r="D117" s="3" t="s">
        <v>631</v>
      </c>
      <c r="E117" s="3" t="s">
        <v>915</v>
      </c>
      <c r="F117" s="6">
        <v>4620021337662</v>
      </c>
      <c r="G117" s="6"/>
      <c r="H117" s="3" t="e">
        <f>VLOOKUP(B117,'Бланк заказа'!A$4:D$294,4,FALSE)</f>
        <v>#N/A</v>
      </c>
      <c r="I117" s="3"/>
      <c r="J117" s="3" t="s">
        <v>984</v>
      </c>
      <c r="K117" s="3" t="s">
        <v>1596</v>
      </c>
      <c r="L117" s="3" t="s">
        <v>1271</v>
      </c>
      <c r="M117" s="3" t="s">
        <v>1229</v>
      </c>
      <c r="N117" s="3" t="s">
        <v>1597</v>
      </c>
      <c r="O117" s="3" t="s">
        <v>664</v>
      </c>
      <c r="P117" s="3" t="s">
        <v>641</v>
      </c>
      <c r="Q117" s="3"/>
      <c r="R117" s="3" t="s">
        <v>1598</v>
      </c>
      <c r="S117" s="3" t="s">
        <v>1599</v>
      </c>
      <c r="T117" s="3" t="s">
        <v>1599</v>
      </c>
      <c r="U117" s="3"/>
      <c r="V117" s="3" t="s">
        <v>1600</v>
      </c>
      <c r="W117" s="3" t="s">
        <v>1601</v>
      </c>
      <c r="X117" s="3" t="s">
        <v>1602</v>
      </c>
      <c r="Y117" s="3" t="s">
        <v>1603</v>
      </c>
      <c r="Z117" s="3">
        <v>25</v>
      </c>
      <c r="AA117" s="3">
        <v>15.5</v>
      </c>
      <c r="AB117" s="3">
        <v>3</v>
      </c>
      <c r="AC117" s="3">
        <v>140</v>
      </c>
      <c r="AD117" s="3"/>
      <c r="AE117" s="3"/>
      <c r="AF117" s="3"/>
      <c r="AG117" s="3"/>
      <c r="AH117" s="3"/>
      <c r="AI117" s="3"/>
      <c r="AJ117" s="3" t="s">
        <v>1604</v>
      </c>
      <c r="AK117" s="3"/>
      <c r="AL117" s="3"/>
      <c r="AM117" s="5"/>
      <c r="AN117" s="3"/>
      <c r="AO117" s="3"/>
      <c r="AP117" s="3"/>
      <c r="AQ117" s="3"/>
      <c r="AR117" s="3"/>
    </row>
    <row r="118" spans="1:44">
      <c r="A118" s="3"/>
      <c r="B118" s="3" t="s">
        <v>1605</v>
      </c>
      <c r="C118" s="3" t="s">
        <v>1606</v>
      </c>
      <c r="D118" s="3" t="s">
        <v>631</v>
      </c>
      <c r="E118" s="3" t="s">
        <v>915</v>
      </c>
      <c r="F118" s="6">
        <v>4620021337167</v>
      </c>
      <c r="G118" s="6"/>
      <c r="H118" s="3" t="e">
        <f>VLOOKUP(B118,'Бланк заказа'!A$4:D$294,4,FALSE)</f>
        <v>#N/A</v>
      </c>
      <c r="I118" s="3" t="s">
        <v>1607</v>
      </c>
      <c r="J118" s="3" t="s">
        <v>984</v>
      </c>
      <c r="K118" s="3" t="s">
        <v>1596</v>
      </c>
      <c r="L118" s="3" t="s">
        <v>1271</v>
      </c>
      <c r="M118" s="3" t="s">
        <v>1229</v>
      </c>
      <c r="N118" s="3" t="s">
        <v>1608</v>
      </c>
      <c r="O118" s="3" t="s">
        <v>664</v>
      </c>
      <c r="P118" s="3" t="s">
        <v>641</v>
      </c>
      <c r="Q118" s="3"/>
      <c r="R118" s="3" t="s">
        <v>1609</v>
      </c>
      <c r="S118" s="3" t="s">
        <v>1610</v>
      </c>
      <c r="T118" s="3" t="s">
        <v>1610</v>
      </c>
      <c r="U118" s="3"/>
      <c r="V118" s="3" t="s">
        <v>1600</v>
      </c>
      <c r="W118" s="3" t="s">
        <v>1601</v>
      </c>
      <c r="X118" s="3" t="s">
        <v>1611</v>
      </c>
      <c r="Y118" s="3" t="s">
        <v>1612</v>
      </c>
      <c r="Z118" s="3">
        <v>6</v>
      </c>
      <c r="AA118" s="3">
        <v>1.8</v>
      </c>
      <c r="AB118" s="3">
        <v>1.8</v>
      </c>
      <c r="AC118" s="3">
        <v>19.2</v>
      </c>
      <c r="AD118" s="3"/>
      <c r="AE118" s="3">
        <v>8</v>
      </c>
      <c r="AF118" s="3">
        <v>50</v>
      </c>
      <c r="AG118" s="3">
        <v>0.16</v>
      </c>
      <c r="AH118" s="3">
        <v>17.5</v>
      </c>
      <c r="AI118" s="3"/>
      <c r="AJ118" s="3" t="s">
        <v>1604</v>
      </c>
      <c r="AK118" s="3"/>
      <c r="AL118" s="3"/>
      <c r="AM118" s="5"/>
      <c r="AN118" s="3"/>
      <c r="AO118" s="3"/>
      <c r="AP118" s="3"/>
      <c r="AQ118" s="3"/>
      <c r="AR118" s="3"/>
    </row>
    <row r="119" spans="1:44">
      <c r="A119" s="3"/>
      <c r="B119" s="3" t="s">
        <v>1613</v>
      </c>
      <c r="C119" s="3" t="s">
        <v>1614</v>
      </c>
      <c r="D119" s="3" t="s">
        <v>631</v>
      </c>
      <c r="E119" s="3" t="s">
        <v>915</v>
      </c>
      <c r="F119" s="6">
        <v>4620021337174</v>
      </c>
      <c r="G119" s="6"/>
      <c r="H119" s="3" t="e">
        <f>VLOOKUP(B119,'Бланк заказа'!A$4:D$294,4,FALSE)</f>
        <v>#N/A</v>
      </c>
      <c r="I119" s="3" t="s">
        <v>1615</v>
      </c>
      <c r="J119" s="3" t="s">
        <v>984</v>
      </c>
      <c r="K119" s="3" t="s">
        <v>1596</v>
      </c>
      <c r="L119" s="3" t="s">
        <v>1271</v>
      </c>
      <c r="M119" s="3" t="s">
        <v>1229</v>
      </c>
      <c r="N119" s="3" t="s">
        <v>1616</v>
      </c>
      <c r="O119" s="3" t="s">
        <v>664</v>
      </c>
      <c r="P119" s="3" t="s">
        <v>641</v>
      </c>
      <c r="Q119" s="3"/>
      <c r="R119" s="3" t="s">
        <v>1617</v>
      </c>
      <c r="S119" s="3" t="s">
        <v>1618</v>
      </c>
      <c r="T119" s="3" t="s">
        <v>1618</v>
      </c>
      <c r="U119" s="3"/>
      <c r="V119" s="3" t="s">
        <v>1600</v>
      </c>
      <c r="W119" s="3" t="s">
        <v>1601</v>
      </c>
      <c r="X119" s="3" t="s">
        <v>1619</v>
      </c>
      <c r="Y119" s="3" t="s">
        <v>1620</v>
      </c>
      <c r="Z119" s="3">
        <v>6</v>
      </c>
      <c r="AA119" s="3">
        <v>1.8</v>
      </c>
      <c r="AB119" s="3">
        <v>1.8</v>
      </c>
      <c r="AC119" s="3">
        <v>19.2</v>
      </c>
      <c r="AD119" s="3"/>
      <c r="AE119" s="3">
        <v>8</v>
      </c>
      <c r="AF119" s="3">
        <v>50</v>
      </c>
      <c r="AG119" s="3">
        <v>0.16</v>
      </c>
      <c r="AH119" s="3">
        <v>17</v>
      </c>
      <c r="AI119" s="3"/>
      <c r="AJ119" s="3" t="s">
        <v>1604</v>
      </c>
      <c r="AK119" s="3"/>
      <c r="AL119" s="3"/>
      <c r="AM119" s="5"/>
      <c r="AN119" s="3"/>
      <c r="AO119" s="3"/>
      <c r="AP119" s="3"/>
      <c r="AQ119" s="3"/>
      <c r="AR119" s="3"/>
    </row>
    <row r="120" spans="1:44">
      <c r="A120" s="3"/>
      <c r="B120" s="3" t="s">
        <v>1621</v>
      </c>
      <c r="C120" s="3" t="s">
        <v>1622</v>
      </c>
      <c r="D120" s="3" t="s">
        <v>631</v>
      </c>
      <c r="E120" s="3" t="s">
        <v>915</v>
      </c>
      <c r="F120" s="6">
        <v>4620021337181</v>
      </c>
      <c r="G120" s="6"/>
      <c r="H120" s="3" t="e">
        <f>VLOOKUP(B120,'Бланк заказа'!A$4:D$294,4,FALSE)</f>
        <v>#N/A</v>
      </c>
      <c r="I120" s="3" t="s">
        <v>1623</v>
      </c>
      <c r="J120" s="3" t="s">
        <v>984</v>
      </c>
      <c r="K120" s="3" t="s">
        <v>1596</v>
      </c>
      <c r="L120" s="3" t="s">
        <v>1271</v>
      </c>
      <c r="M120" s="3" t="s">
        <v>1229</v>
      </c>
      <c r="N120" s="3" t="s">
        <v>1624</v>
      </c>
      <c r="O120" s="3" t="s">
        <v>664</v>
      </c>
      <c r="P120" s="3" t="s">
        <v>641</v>
      </c>
      <c r="Q120" s="3"/>
      <c r="R120" s="3" t="s">
        <v>1625</v>
      </c>
      <c r="S120" s="3" t="s">
        <v>1626</v>
      </c>
      <c r="T120" s="3" t="s">
        <v>1626</v>
      </c>
      <c r="U120" s="3"/>
      <c r="V120" s="3" t="s">
        <v>1600</v>
      </c>
      <c r="W120" s="3" t="s">
        <v>1601</v>
      </c>
      <c r="X120" s="3" t="s">
        <v>1627</v>
      </c>
      <c r="Y120" s="3" t="s">
        <v>1628</v>
      </c>
      <c r="Z120" s="3">
        <v>6</v>
      </c>
      <c r="AA120" s="3">
        <v>1.8</v>
      </c>
      <c r="AB120" s="3">
        <v>1.8</v>
      </c>
      <c r="AC120" s="3">
        <v>19</v>
      </c>
      <c r="AD120" s="3"/>
      <c r="AE120" s="3">
        <v>8</v>
      </c>
      <c r="AF120" s="3">
        <v>50</v>
      </c>
      <c r="AG120" s="3">
        <v>0.16</v>
      </c>
      <c r="AH120" s="3">
        <v>17.8</v>
      </c>
      <c r="AI120" s="3"/>
      <c r="AJ120" s="3" t="s">
        <v>1604</v>
      </c>
      <c r="AK120" s="3"/>
      <c r="AL120" s="3"/>
      <c r="AM120" s="5"/>
      <c r="AN120" s="3"/>
      <c r="AO120" s="3"/>
      <c r="AP120" s="3"/>
      <c r="AQ120" s="3"/>
      <c r="AR120" s="3"/>
    </row>
    <row r="121" spans="1:44">
      <c r="A121" s="3"/>
      <c r="B121" s="3" t="s">
        <v>1629</v>
      </c>
      <c r="C121" s="3" t="s">
        <v>1630</v>
      </c>
      <c r="D121" s="3" t="s">
        <v>631</v>
      </c>
      <c r="E121" s="3" t="s">
        <v>915</v>
      </c>
      <c r="F121" s="6">
        <v>4620021337525</v>
      </c>
      <c r="G121" s="6"/>
      <c r="H121" s="3" t="e">
        <f>VLOOKUP(B121,'Бланк заказа'!A$4:D$294,4,FALSE)</f>
        <v>#N/A</v>
      </c>
      <c r="I121" s="3" t="s">
        <v>1631</v>
      </c>
      <c r="J121" s="3" t="s">
        <v>984</v>
      </c>
      <c r="K121" s="3" t="s">
        <v>1343</v>
      </c>
      <c r="L121" s="3" t="s">
        <v>1271</v>
      </c>
      <c r="M121" s="3" t="s">
        <v>1229</v>
      </c>
      <c r="N121" s="3" t="s">
        <v>1632</v>
      </c>
      <c r="O121" s="3" t="s">
        <v>664</v>
      </c>
      <c r="P121" s="3" t="s">
        <v>641</v>
      </c>
      <c r="Q121" s="3"/>
      <c r="R121" s="3" t="s">
        <v>1633</v>
      </c>
      <c r="S121" s="3" t="s">
        <v>1634</v>
      </c>
      <c r="T121" s="3" t="s">
        <v>1634</v>
      </c>
      <c r="U121" s="3"/>
      <c r="V121" s="3" t="s">
        <v>1600</v>
      </c>
      <c r="W121" s="3" t="s">
        <v>1601</v>
      </c>
      <c r="X121" s="3" t="s">
        <v>1635</v>
      </c>
      <c r="Y121" s="3" t="s">
        <v>1636</v>
      </c>
      <c r="Z121" s="3">
        <v>9</v>
      </c>
      <c r="AA121" s="3">
        <v>1.5</v>
      </c>
      <c r="AB121" s="3">
        <v>1.5</v>
      </c>
      <c r="AC121" s="3">
        <v>11.6</v>
      </c>
      <c r="AD121" s="3"/>
      <c r="AE121" s="3">
        <v>5</v>
      </c>
      <c r="AF121" s="3"/>
      <c r="AG121" s="3"/>
      <c r="AH121" s="3"/>
      <c r="AI121" s="3"/>
      <c r="AJ121" s="3" t="s">
        <v>1604</v>
      </c>
      <c r="AK121" s="3"/>
      <c r="AL121" s="3"/>
      <c r="AM121" s="5"/>
      <c r="AN121" s="3"/>
      <c r="AO121" s="3"/>
      <c r="AP121" s="3"/>
      <c r="AQ121" s="3"/>
      <c r="AR121" s="3"/>
    </row>
    <row r="122" spans="1:44">
      <c r="A122" s="3"/>
      <c r="B122" s="3" t="s">
        <v>1637</v>
      </c>
      <c r="C122" s="3" t="s">
        <v>1638</v>
      </c>
      <c r="D122" s="3" t="s">
        <v>631</v>
      </c>
      <c r="E122" s="3" t="s">
        <v>915</v>
      </c>
      <c r="F122" s="6">
        <v>4620021337587</v>
      </c>
      <c r="G122" s="6"/>
      <c r="H122" s="3" t="e">
        <f>VLOOKUP(B122,'Бланк заказа'!A$4:D$294,4,FALSE)</f>
        <v>#N/A</v>
      </c>
      <c r="I122" s="3"/>
      <c r="J122" s="3" t="s">
        <v>984</v>
      </c>
      <c r="K122" s="3" t="s">
        <v>1596</v>
      </c>
      <c r="L122" s="3" t="s">
        <v>1228</v>
      </c>
      <c r="M122" s="3" t="s">
        <v>1229</v>
      </c>
      <c r="N122" s="3" t="s">
        <v>1639</v>
      </c>
      <c r="O122" s="3" t="s">
        <v>664</v>
      </c>
      <c r="P122" s="3" t="s">
        <v>641</v>
      </c>
      <c r="Q122" s="3"/>
      <c r="R122" s="3" t="s">
        <v>1640</v>
      </c>
      <c r="S122" s="3" t="s">
        <v>1641</v>
      </c>
      <c r="T122" s="3" t="s">
        <v>1641</v>
      </c>
      <c r="U122" s="3"/>
      <c r="V122" s="3" t="s">
        <v>1600</v>
      </c>
      <c r="W122" s="3" t="s">
        <v>1601</v>
      </c>
      <c r="X122" s="3" t="s">
        <v>1642</v>
      </c>
      <c r="Y122" s="3" t="s">
        <v>1643</v>
      </c>
      <c r="Z122" s="3">
        <v>14.8</v>
      </c>
      <c r="AA122" s="3">
        <v>10.5</v>
      </c>
      <c r="AB122" s="3">
        <v>0.1</v>
      </c>
      <c r="AC122" s="3">
        <v>15</v>
      </c>
      <c r="AD122" s="3"/>
      <c r="AE122" s="3"/>
      <c r="AF122" s="3"/>
      <c r="AG122" s="3"/>
      <c r="AH122" s="3"/>
      <c r="AI122" s="3"/>
      <c r="AJ122" s="3" t="s">
        <v>1604</v>
      </c>
      <c r="AK122" s="3"/>
      <c r="AL122" s="3"/>
      <c r="AM122" s="5"/>
      <c r="AN122" s="3"/>
      <c r="AO122" s="3"/>
      <c r="AP122" s="3"/>
      <c r="AQ122" s="3"/>
      <c r="AR122" s="3"/>
    </row>
    <row r="123" spans="1:44">
      <c r="A123" s="3"/>
      <c r="B123" s="3" t="s">
        <v>1644</v>
      </c>
      <c r="C123" s="3" t="s">
        <v>1645</v>
      </c>
      <c r="D123" s="3" t="s">
        <v>631</v>
      </c>
      <c r="E123" s="3" t="s">
        <v>915</v>
      </c>
      <c r="F123" s="6">
        <v>4620021337594</v>
      </c>
      <c r="G123" s="6"/>
      <c r="H123" s="3" t="e">
        <f>VLOOKUP(B123,'Бланк заказа'!A$4:D$294,4,FALSE)</f>
        <v>#N/A</v>
      </c>
      <c r="I123" s="3" t="s">
        <v>1607</v>
      </c>
      <c r="J123" s="3" t="s">
        <v>984</v>
      </c>
      <c r="K123" s="3" t="s">
        <v>1596</v>
      </c>
      <c r="L123" s="3" t="s">
        <v>1228</v>
      </c>
      <c r="M123" s="3" t="s">
        <v>1229</v>
      </c>
      <c r="N123" s="3" t="s">
        <v>1646</v>
      </c>
      <c r="O123" s="3" t="s">
        <v>664</v>
      </c>
      <c r="P123" s="3" t="s">
        <v>641</v>
      </c>
      <c r="Q123" s="3"/>
      <c r="R123" s="3" t="s">
        <v>1647</v>
      </c>
      <c r="S123" s="3" t="s">
        <v>1648</v>
      </c>
      <c r="T123" s="3" t="s">
        <v>1648</v>
      </c>
      <c r="U123" s="3"/>
      <c r="V123" s="3" t="s">
        <v>1600</v>
      </c>
      <c r="W123" s="3" t="s">
        <v>1601</v>
      </c>
      <c r="X123" s="3" t="s">
        <v>1649</v>
      </c>
      <c r="Y123" s="3" t="s">
        <v>1650</v>
      </c>
      <c r="Z123" s="3">
        <v>14.8</v>
      </c>
      <c r="AA123" s="3">
        <v>10.5</v>
      </c>
      <c r="AB123" s="3">
        <v>0.1</v>
      </c>
      <c r="AC123" s="3">
        <v>14.7</v>
      </c>
      <c r="AD123" s="3"/>
      <c r="AE123" s="3">
        <v>6</v>
      </c>
      <c r="AF123" s="3"/>
      <c r="AG123" s="3"/>
      <c r="AH123" s="3"/>
      <c r="AI123" s="3"/>
      <c r="AJ123" s="3" t="s">
        <v>1604</v>
      </c>
      <c r="AK123" s="3"/>
      <c r="AL123" s="3"/>
      <c r="AM123" s="5"/>
      <c r="AN123" s="3"/>
      <c r="AO123" s="3"/>
      <c r="AP123" s="3"/>
      <c r="AQ123" s="3"/>
      <c r="AR123" s="3"/>
    </row>
    <row r="124" spans="1:44">
      <c r="A124" s="3"/>
      <c r="B124" s="3" t="s">
        <v>1651</v>
      </c>
      <c r="C124" s="3" t="s">
        <v>1652</v>
      </c>
      <c r="D124" s="3" t="s">
        <v>631</v>
      </c>
      <c r="E124" s="3" t="s">
        <v>915</v>
      </c>
      <c r="F124" s="6">
        <v>4620021337600</v>
      </c>
      <c r="G124" s="6"/>
      <c r="H124" s="3" t="e">
        <f>VLOOKUP(B124,'Бланк заказа'!A$4:D$294,4,FALSE)</f>
        <v>#N/A</v>
      </c>
      <c r="I124" s="3" t="s">
        <v>1615</v>
      </c>
      <c r="J124" s="3" t="s">
        <v>984</v>
      </c>
      <c r="K124" s="3" t="s">
        <v>1596</v>
      </c>
      <c r="L124" s="3" t="s">
        <v>1228</v>
      </c>
      <c r="M124" s="3" t="s">
        <v>1229</v>
      </c>
      <c r="N124" s="3" t="s">
        <v>1653</v>
      </c>
      <c r="O124" s="3" t="s">
        <v>664</v>
      </c>
      <c r="P124" s="3" t="s">
        <v>641</v>
      </c>
      <c r="Q124" s="3"/>
      <c r="R124" s="3" t="s">
        <v>1654</v>
      </c>
      <c r="S124" s="3" t="s">
        <v>1618</v>
      </c>
      <c r="T124" s="3" t="s">
        <v>1618</v>
      </c>
      <c r="U124" s="3"/>
      <c r="V124" s="3" t="s">
        <v>1600</v>
      </c>
      <c r="W124" s="3" t="s">
        <v>1601</v>
      </c>
      <c r="X124" s="3" t="s">
        <v>1655</v>
      </c>
      <c r="Y124" s="3" t="s">
        <v>1656</v>
      </c>
      <c r="Z124" s="3">
        <v>14.8</v>
      </c>
      <c r="AA124" s="3">
        <v>10.5</v>
      </c>
      <c r="AB124" s="3">
        <v>0.1</v>
      </c>
      <c r="AC124" s="3">
        <v>15.07</v>
      </c>
      <c r="AD124" s="3"/>
      <c r="AE124" s="3">
        <v>6</v>
      </c>
      <c r="AF124" s="3"/>
      <c r="AG124" s="3"/>
      <c r="AH124" s="3"/>
      <c r="AI124" s="3"/>
      <c r="AJ124" s="3" t="s">
        <v>1604</v>
      </c>
      <c r="AK124" s="3"/>
      <c r="AL124" s="3"/>
      <c r="AM124" s="5"/>
      <c r="AN124" s="3"/>
      <c r="AO124" s="3"/>
      <c r="AP124" s="3"/>
      <c r="AQ124" s="3"/>
      <c r="AR124" s="3"/>
    </row>
    <row r="125" spans="1:44">
      <c r="A125" s="3"/>
      <c r="B125" s="3" t="s">
        <v>1657</v>
      </c>
      <c r="C125" s="3" t="s">
        <v>1658</v>
      </c>
      <c r="D125" s="3" t="s">
        <v>631</v>
      </c>
      <c r="E125" s="3" t="s">
        <v>915</v>
      </c>
      <c r="F125" s="6">
        <v>4620021337617</v>
      </c>
      <c r="G125" s="6"/>
      <c r="H125" s="3" t="e">
        <f>VLOOKUP(B125,'Бланк заказа'!A$4:D$294,4,FALSE)</f>
        <v>#N/A</v>
      </c>
      <c r="I125" s="3" t="s">
        <v>1623</v>
      </c>
      <c r="J125" s="3" t="s">
        <v>984</v>
      </c>
      <c r="K125" s="3" t="s">
        <v>1596</v>
      </c>
      <c r="L125" s="3" t="s">
        <v>1228</v>
      </c>
      <c r="M125" s="3" t="s">
        <v>1229</v>
      </c>
      <c r="N125" s="3" t="s">
        <v>1659</v>
      </c>
      <c r="O125" s="3" t="s">
        <v>664</v>
      </c>
      <c r="P125" s="3" t="s">
        <v>641</v>
      </c>
      <c r="Q125" s="3"/>
      <c r="R125" s="3" t="s">
        <v>1660</v>
      </c>
      <c r="S125" s="3" t="s">
        <v>1626</v>
      </c>
      <c r="T125" s="3" t="s">
        <v>1626</v>
      </c>
      <c r="U125" s="3"/>
      <c r="V125" s="3" t="s">
        <v>1600</v>
      </c>
      <c r="W125" s="3" t="s">
        <v>1601</v>
      </c>
      <c r="X125" s="3" t="s">
        <v>1661</v>
      </c>
      <c r="Y125" s="3" t="s">
        <v>1662</v>
      </c>
      <c r="Z125" s="3">
        <v>14.8</v>
      </c>
      <c r="AA125" s="3">
        <v>10.5</v>
      </c>
      <c r="AB125" s="3">
        <v>0.1</v>
      </c>
      <c r="AC125" s="3">
        <v>15.39</v>
      </c>
      <c r="AD125" s="3"/>
      <c r="AE125" s="3">
        <v>6</v>
      </c>
      <c r="AF125" s="3"/>
      <c r="AG125" s="3"/>
      <c r="AH125" s="3"/>
      <c r="AI125" s="3"/>
      <c r="AJ125" s="3" t="s">
        <v>1604</v>
      </c>
      <c r="AK125" s="3"/>
      <c r="AL125" s="3"/>
      <c r="AM125" s="5"/>
      <c r="AN125" s="3"/>
      <c r="AO125" s="3"/>
      <c r="AP125" s="3"/>
      <c r="AQ125" s="3"/>
      <c r="AR125" s="3"/>
    </row>
    <row r="126" spans="1:44">
      <c r="A126" s="3"/>
      <c r="B126" s="3" t="s">
        <v>1663</v>
      </c>
      <c r="C126" s="3" t="s">
        <v>1664</v>
      </c>
      <c r="D126" s="3" t="s">
        <v>631</v>
      </c>
      <c r="E126" s="3" t="s">
        <v>915</v>
      </c>
      <c r="F126" s="6">
        <v>4620021337624</v>
      </c>
      <c r="G126" s="6"/>
      <c r="H126" s="3" t="e">
        <f>VLOOKUP(B126,'Бланк заказа'!A$4:D$294,4,FALSE)</f>
        <v>#N/A</v>
      </c>
      <c r="I126" s="3" t="s">
        <v>1607</v>
      </c>
      <c r="J126" s="3" t="s">
        <v>984</v>
      </c>
      <c r="K126" s="3" t="s">
        <v>1596</v>
      </c>
      <c r="L126" s="3" t="s">
        <v>1228</v>
      </c>
      <c r="M126" s="3" t="s">
        <v>1229</v>
      </c>
      <c r="N126" s="3" t="s">
        <v>1665</v>
      </c>
      <c r="O126" s="3" t="s">
        <v>664</v>
      </c>
      <c r="P126" s="3" t="s">
        <v>641</v>
      </c>
      <c r="Q126" s="3"/>
      <c r="R126" s="3" t="s">
        <v>1666</v>
      </c>
      <c r="S126" s="3" t="s">
        <v>1648</v>
      </c>
      <c r="T126" s="3" t="s">
        <v>1648</v>
      </c>
      <c r="U126" s="3"/>
      <c r="V126" s="3" t="s">
        <v>1600</v>
      </c>
      <c r="W126" s="3" t="s">
        <v>1601</v>
      </c>
      <c r="X126" s="3" t="s">
        <v>1612</v>
      </c>
      <c r="Y126" s="3" t="s">
        <v>1667</v>
      </c>
      <c r="Z126" s="3">
        <v>6</v>
      </c>
      <c r="AA126" s="3">
        <v>5.9</v>
      </c>
      <c r="AB126" s="3">
        <v>0.01</v>
      </c>
      <c r="AC126" s="3">
        <v>2.69</v>
      </c>
      <c r="AD126" s="3"/>
      <c r="AE126" s="3">
        <v>2</v>
      </c>
      <c r="AF126" s="3"/>
      <c r="AG126" s="3"/>
      <c r="AH126" s="3"/>
      <c r="AI126" s="3"/>
      <c r="AJ126" s="3" t="s">
        <v>1604</v>
      </c>
      <c r="AK126" s="3"/>
      <c r="AL126" s="3"/>
      <c r="AM126" s="5"/>
      <c r="AN126" s="3"/>
      <c r="AO126" s="3"/>
      <c r="AP126" s="3"/>
      <c r="AQ126" s="3"/>
      <c r="AR126" s="3"/>
    </row>
    <row r="127" spans="1:44">
      <c r="A127" s="3"/>
      <c r="B127" s="3" t="s">
        <v>1668</v>
      </c>
      <c r="C127" s="3" t="s">
        <v>1669</v>
      </c>
      <c r="D127" s="3" t="s">
        <v>631</v>
      </c>
      <c r="E127" s="3" t="s">
        <v>915</v>
      </c>
      <c r="F127" s="6">
        <v>4620021337631</v>
      </c>
      <c r="G127" s="6"/>
      <c r="H127" s="3" t="e">
        <f>VLOOKUP(B127,'Бланк заказа'!A$4:D$294,4,FALSE)</f>
        <v>#N/A</v>
      </c>
      <c r="I127" s="3" t="s">
        <v>1615</v>
      </c>
      <c r="J127" s="3" t="s">
        <v>984</v>
      </c>
      <c r="K127" s="3" t="s">
        <v>1596</v>
      </c>
      <c r="L127" s="3" t="s">
        <v>1228</v>
      </c>
      <c r="M127" s="3" t="s">
        <v>1229</v>
      </c>
      <c r="N127" s="3" t="s">
        <v>1670</v>
      </c>
      <c r="O127" s="3" t="s">
        <v>664</v>
      </c>
      <c r="P127" s="3" t="s">
        <v>641</v>
      </c>
      <c r="Q127" s="3"/>
      <c r="R127" s="3" t="s">
        <v>1671</v>
      </c>
      <c r="S127" s="3" t="s">
        <v>1618</v>
      </c>
      <c r="T127" s="3" t="s">
        <v>1618</v>
      </c>
      <c r="U127" s="3"/>
      <c r="V127" s="3" t="s">
        <v>1600</v>
      </c>
      <c r="W127" s="3" t="s">
        <v>1601</v>
      </c>
      <c r="X127" s="3" t="s">
        <v>1620</v>
      </c>
      <c r="Y127" s="3" t="s">
        <v>1672</v>
      </c>
      <c r="Z127" s="3">
        <v>6</v>
      </c>
      <c r="AA127" s="3">
        <v>5.9</v>
      </c>
      <c r="AB127" s="3">
        <v>0.01</v>
      </c>
      <c r="AC127" s="3">
        <v>2.95</v>
      </c>
      <c r="AD127" s="3"/>
      <c r="AE127" s="3">
        <v>2</v>
      </c>
      <c r="AF127" s="3"/>
      <c r="AG127" s="3"/>
      <c r="AH127" s="3"/>
      <c r="AI127" s="3"/>
      <c r="AJ127" s="3" t="s">
        <v>1604</v>
      </c>
      <c r="AK127" s="3"/>
      <c r="AL127" s="3"/>
      <c r="AM127" s="5"/>
      <c r="AN127" s="3"/>
      <c r="AO127" s="3"/>
      <c r="AP127" s="3"/>
      <c r="AQ127" s="3"/>
      <c r="AR127" s="3"/>
    </row>
    <row r="128" spans="1:44">
      <c r="A128" s="3"/>
      <c r="B128" s="3" t="s">
        <v>1673</v>
      </c>
      <c r="C128" s="3" t="s">
        <v>1674</v>
      </c>
      <c r="D128" s="3" t="s">
        <v>631</v>
      </c>
      <c r="E128" s="3" t="s">
        <v>915</v>
      </c>
      <c r="F128" s="6">
        <v>4620021337648</v>
      </c>
      <c r="G128" s="6"/>
      <c r="H128" s="3" t="e">
        <f>VLOOKUP(B128,'Бланк заказа'!A$4:D$294,4,FALSE)</f>
        <v>#N/A</v>
      </c>
      <c r="I128" s="3" t="s">
        <v>1623</v>
      </c>
      <c r="J128" s="3" t="s">
        <v>984</v>
      </c>
      <c r="K128" s="3" t="s">
        <v>1596</v>
      </c>
      <c r="L128" s="3" t="s">
        <v>1228</v>
      </c>
      <c r="M128" s="3" t="s">
        <v>1229</v>
      </c>
      <c r="N128" s="3" t="s">
        <v>1675</v>
      </c>
      <c r="O128" s="3" t="s">
        <v>664</v>
      </c>
      <c r="P128" s="3" t="s">
        <v>641</v>
      </c>
      <c r="Q128" s="3"/>
      <c r="R128" s="3" t="s">
        <v>1676</v>
      </c>
      <c r="S128" s="3" t="s">
        <v>1626</v>
      </c>
      <c r="T128" s="3" t="s">
        <v>1626</v>
      </c>
      <c r="U128" s="3"/>
      <c r="V128" s="3" t="s">
        <v>1600</v>
      </c>
      <c r="W128" s="3" t="s">
        <v>1601</v>
      </c>
      <c r="X128" s="3" t="s">
        <v>1677</v>
      </c>
      <c r="Y128" s="3" t="s">
        <v>1678</v>
      </c>
      <c r="Z128" s="3">
        <v>6</v>
      </c>
      <c r="AA128" s="3">
        <v>5.9</v>
      </c>
      <c r="AB128" s="3">
        <v>0.01</v>
      </c>
      <c r="AC128" s="3">
        <v>2.69</v>
      </c>
      <c r="AD128" s="3"/>
      <c r="AE128" s="3">
        <v>2</v>
      </c>
      <c r="AF128" s="3"/>
      <c r="AG128" s="3"/>
      <c r="AH128" s="3"/>
      <c r="AI128" s="3"/>
      <c r="AJ128" s="3" t="s">
        <v>1604</v>
      </c>
      <c r="AK128" s="3"/>
      <c r="AL128" s="3"/>
      <c r="AM128" s="5"/>
      <c r="AN128" s="3"/>
      <c r="AO128" s="3"/>
      <c r="AP128" s="3"/>
      <c r="AQ128" s="3"/>
      <c r="AR128" s="3"/>
    </row>
    <row r="129" spans="1:44">
      <c r="A129" s="3"/>
      <c r="B129" s="3" t="s">
        <v>1679</v>
      </c>
      <c r="C129" s="3" t="s">
        <v>1680</v>
      </c>
      <c r="D129" s="3" t="s">
        <v>631</v>
      </c>
      <c r="E129" s="3" t="s">
        <v>915</v>
      </c>
      <c r="F129" s="6">
        <v>4620021337655</v>
      </c>
      <c r="G129" s="6"/>
      <c r="H129" s="3" t="e">
        <f>VLOOKUP(B129,'Бланк заказа'!A$4:D$294,4,FALSE)</f>
        <v>#N/A</v>
      </c>
      <c r="I129" s="3"/>
      <c r="J129" s="3" t="s">
        <v>984</v>
      </c>
      <c r="K129" s="3" t="s">
        <v>1596</v>
      </c>
      <c r="L129" s="3" t="s">
        <v>1228</v>
      </c>
      <c r="M129" s="3" t="s">
        <v>1229</v>
      </c>
      <c r="N129" s="3" t="s">
        <v>1681</v>
      </c>
      <c r="O129" s="3" t="s">
        <v>664</v>
      </c>
      <c r="P129" s="3" t="s">
        <v>641</v>
      </c>
      <c r="Q129" s="3"/>
      <c r="R129" s="3" t="s">
        <v>1682</v>
      </c>
      <c r="S129" s="3" t="s">
        <v>1683</v>
      </c>
      <c r="T129" s="3" t="s">
        <v>1683</v>
      </c>
      <c r="U129" s="3"/>
      <c r="V129" s="3" t="s">
        <v>1600</v>
      </c>
      <c r="W129" s="3" t="s">
        <v>1601</v>
      </c>
      <c r="X129" s="3" t="s">
        <v>1684</v>
      </c>
      <c r="Y129" s="3" t="s">
        <v>1685</v>
      </c>
      <c r="Z129" s="3">
        <v>14.5</v>
      </c>
      <c r="AA129" s="3">
        <v>6</v>
      </c>
      <c r="AB129" s="3">
        <v>2.5</v>
      </c>
      <c r="AC129" s="3">
        <v>31.44</v>
      </c>
      <c r="AD129" s="3"/>
      <c r="AE129" s="3">
        <v>25</v>
      </c>
      <c r="AF129" s="3"/>
      <c r="AG129" s="3"/>
      <c r="AH129" s="3"/>
      <c r="AI129" s="3"/>
      <c r="AJ129" s="3" t="s">
        <v>1604</v>
      </c>
      <c r="AK129" s="3"/>
      <c r="AL129" s="3"/>
      <c r="AM129" s="5"/>
      <c r="AN129" s="3"/>
      <c r="AO129" s="3"/>
      <c r="AP129" s="3"/>
      <c r="AQ129" s="3"/>
      <c r="AR129" s="3"/>
    </row>
    <row r="130" spans="1:44">
      <c r="A130" s="3"/>
      <c r="B130" s="3" t="s">
        <v>1686</v>
      </c>
      <c r="C130" s="3" t="s">
        <v>1687</v>
      </c>
      <c r="D130" s="3" t="s">
        <v>1688</v>
      </c>
      <c r="E130" s="3" t="s">
        <v>1688</v>
      </c>
      <c r="F130" s="6">
        <v>8435054645235</v>
      </c>
      <c r="G130" s="6"/>
      <c r="H130" s="3" t="e">
        <f>VLOOKUP(B130,'Бланк заказа'!A$4:D$294,4,FALSE)</f>
        <v>#N/A</v>
      </c>
      <c r="I130" s="3" t="s">
        <v>1689</v>
      </c>
      <c r="J130" s="3" t="s">
        <v>1690</v>
      </c>
      <c r="K130" s="3" t="s">
        <v>1691</v>
      </c>
      <c r="L130" s="3" t="s">
        <v>1228</v>
      </c>
      <c r="M130" s="3" t="s">
        <v>1692</v>
      </c>
      <c r="N130" s="3" t="s">
        <v>1693</v>
      </c>
      <c r="O130" s="3" t="s">
        <v>1694</v>
      </c>
      <c r="P130" s="3" t="s">
        <v>641</v>
      </c>
      <c r="Q130" s="3"/>
      <c r="R130" s="3" t="s">
        <v>1695</v>
      </c>
      <c r="S130" s="3" t="s">
        <v>1696</v>
      </c>
      <c r="T130" s="3" t="s">
        <v>1696</v>
      </c>
      <c r="U130" s="3"/>
      <c r="V130" s="3" t="s">
        <v>1697</v>
      </c>
      <c r="W130" s="3"/>
      <c r="X130" s="3" t="s">
        <v>1698</v>
      </c>
      <c r="Y130" s="3" t="s">
        <v>1699</v>
      </c>
      <c r="Z130" s="3">
        <v>11</v>
      </c>
      <c r="AA130" s="3">
        <v>2.2</v>
      </c>
      <c r="AB130" s="3">
        <v>2.2</v>
      </c>
      <c r="AC130" s="3">
        <v>23</v>
      </c>
      <c r="AD130" s="3" t="s">
        <v>744</v>
      </c>
      <c r="AE130" s="3">
        <v>15</v>
      </c>
      <c r="AF130" s="3">
        <v>30</v>
      </c>
      <c r="AG130" s="3">
        <v>0.5</v>
      </c>
      <c r="AH130" s="3">
        <v>10</v>
      </c>
      <c r="AI130" s="3" t="s">
        <v>696</v>
      </c>
      <c r="AJ130" s="3"/>
      <c r="AK130" s="3" t="s">
        <v>1700</v>
      </c>
      <c r="AL130" s="3"/>
      <c r="AM130" s="5"/>
      <c r="AN130" s="3"/>
      <c r="AO130" s="3"/>
      <c r="AP130" s="3"/>
      <c r="AQ130" s="3"/>
      <c r="AR130" s="3"/>
    </row>
    <row r="131" spans="1:44">
      <c r="A131" s="3"/>
      <c r="B131" s="3" t="s">
        <v>1701</v>
      </c>
      <c r="C131" s="3" t="s">
        <v>1702</v>
      </c>
      <c r="D131" s="3" t="s">
        <v>1688</v>
      </c>
      <c r="E131" s="3" t="s">
        <v>1688</v>
      </c>
      <c r="F131" s="6">
        <v>8435054645242</v>
      </c>
      <c r="G131" s="6"/>
      <c r="H131" s="3" t="e">
        <f>VLOOKUP(B131,'Бланк заказа'!A$4:D$294,4,FALSE)</f>
        <v>#N/A</v>
      </c>
      <c r="I131" s="3" t="s">
        <v>1703</v>
      </c>
      <c r="J131" s="3" t="s">
        <v>1690</v>
      </c>
      <c r="K131" s="3" t="s">
        <v>1691</v>
      </c>
      <c r="L131" s="3" t="s">
        <v>1228</v>
      </c>
      <c r="M131" s="3" t="s">
        <v>1692</v>
      </c>
      <c r="N131" s="3" t="s">
        <v>1704</v>
      </c>
      <c r="O131" s="3" t="s">
        <v>1694</v>
      </c>
      <c r="P131" s="3" t="s">
        <v>641</v>
      </c>
      <c r="Q131" s="3"/>
      <c r="R131" s="3" t="s">
        <v>1705</v>
      </c>
      <c r="S131" s="3" t="s">
        <v>1706</v>
      </c>
      <c r="T131" s="3" t="s">
        <v>1706</v>
      </c>
      <c r="U131" s="3"/>
      <c r="V131" s="3" t="s">
        <v>1697</v>
      </c>
      <c r="W131" s="3"/>
      <c r="X131" s="3" t="s">
        <v>1698</v>
      </c>
      <c r="Y131" s="3" t="s">
        <v>1707</v>
      </c>
      <c r="Z131" s="3">
        <v>11</v>
      </c>
      <c r="AA131" s="3">
        <v>2.2</v>
      </c>
      <c r="AB131" s="3">
        <v>2.2</v>
      </c>
      <c r="AC131" s="3">
        <v>23</v>
      </c>
      <c r="AD131" s="3" t="s">
        <v>744</v>
      </c>
      <c r="AE131" s="3">
        <v>15</v>
      </c>
      <c r="AF131" s="3">
        <v>30</v>
      </c>
      <c r="AG131" s="3">
        <v>0.5</v>
      </c>
      <c r="AH131" s="3">
        <v>10</v>
      </c>
      <c r="AI131" s="3" t="s">
        <v>726</v>
      </c>
      <c r="AJ131" s="3"/>
      <c r="AK131" s="3" t="s">
        <v>1700</v>
      </c>
      <c r="AL131" s="3"/>
      <c r="AM131" s="5"/>
      <c r="AN131" s="3"/>
      <c r="AO131" s="3"/>
      <c r="AP131" s="3"/>
      <c r="AQ131" s="3"/>
      <c r="AR131" s="3"/>
    </row>
    <row r="132" spans="1:44">
      <c r="A132" s="3"/>
      <c r="B132" s="3" t="s">
        <v>1708</v>
      </c>
      <c r="C132" s="3" t="s">
        <v>1709</v>
      </c>
      <c r="D132" s="3" t="s">
        <v>1688</v>
      </c>
      <c r="E132" s="3" t="s">
        <v>1688</v>
      </c>
      <c r="F132" s="6">
        <v>8435054645044</v>
      </c>
      <c r="G132" s="6"/>
      <c r="H132" s="3" t="e">
        <f>VLOOKUP(B132,'Бланк заказа'!A$4:D$294,4,FALSE)</f>
        <v>#N/A</v>
      </c>
      <c r="I132" s="3" t="s">
        <v>1710</v>
      </c>
      <c r="J132" s="3" t="s">
        <v>1690</v>
      </c>
      <c r="K132" s="3" t="s">
        <v>1711</v>
      </c>
      <c r="L132" s="3" t="s">
        <v>637</v>
      </c>
      <c r="M132" s="3" t="s">
        <v>1692</v>
      </c>
      <c r="N132" s="3" t="s">
        <v>1712</v>
      </c>
      <c r="O132" s="3" t="s">
        <v>1694</v>
      </c>
      <c r="P132" s="3" t="s">
        <v>641</v>
      </c>
      <c r="Q132" s="3"/>
      <c r="R132" s="3" t="s">
        <v>1713</v>
      </c>
      <c r="S132" s="3" t="s">
        <v>1714</v>
      </c>
      <c r="T132" s="3" t="s">
        <v>1714</v>
      </c>
      <c r="U132" s="3"/>
      <c r="V132" s="3" t="s">
        <v>1697</v>
      </c>
      <c r="W132" s="3"/>
      <c r="X132" s="3" t="s">
        <v>1715</v>
      </c>
      <c r="Y132" s="3" t="s">
        <v>1716</v>
      </c>
      <c r="Z132" s="3">
        <v>15.5</v>
      </c>
      <c r="AA132" s="3">
        <v>4</v>
      </c>
      <c r="AB132" s="3">
        <v>4</v>
      </c>
      <c r="AC132" s="3">
        <v>108</v>
      </c>
      <c r="AD132" s="3" t="s">
        <v>1717</v>
      </c>
      <c r="AE132" s="3">
        <v>90</v>
      </c>
      <c r="AF132" s="3">
        <v>180</v>
      </c>
      <c r="AG132" s="3">
        <v>0.5</v>
      </c>
      <c r="AH132" s="3">
        <v>1.66666666666667</v>
      </c>
      <c r="AI132" s="3"/>
      <c r="AJ132" s="3"/>
      <c r="AK132" s="3" t="s">
        <v>1718</v>
      </c>
      <c r="AL132" s="3"/>
      <c r="AM132" s="5"/>
      <c r="AN132" s="3"/>
      <c r="AO132" s="3"/>
      <c r="AP132" s="3"/>
      <c r="AQ132" s="3"/>
      <c r="AR132" s="3"/>
    </row>
    <row r="133" spans="1:44">
      <c r="A133" s="3"/>
      <c r="B133" s="3" t="s">
        <v>1719</v>
      </c>
      <c r="C133" s="3" t="s">
        <v>1720</v>
      </c>
      <c r="D133" s="3" t="s">
        <v>1688</v>
      </c>
      <c r="E133" s="3" t="s">
        <v>1688</v>
      </c>
      <c r="F133" s="6">
        <v>8435054645259</v>
      </c>
      <c r="G133" s="6"/>
      <c r="H133" s="3" t="e">
        <f>VLOOKUP(B133,'Бланк заказа'!A$4:D$294,4,FALSE)</f>
        <v>#N/A</v>
      </c>
      <c r="I133" s="3" t="s">
        <v>1721</v>
      </c>
      <c r="J133" s="3" t="s">
        <v>1690</v>
      </c>
      <c r="K133" s="3" t="s">
        <v>1691</v>
      </c>
      <c r="L133" s="3" t="s">
        <v>1228</v>
      </c>
      <c r="M133" s="3" t="s">
        <v>1692</v>
      </c>
      <c r="N133" s="3" t="s">
        <v>1722</v>
      </c>
      <c r="O133" s="3" t="s">
        <v>1694</v>
      </c>
      <c r="P133" s="3" t="s">
        <v>641</v>
      </c>
      <c r="Q133" s="3"/>
      <c r="R133" s="3" t="s">
        <v>1723</v>
      </c>
      <c r="S133" s="3" t="s">
        <v>1724</v>
      </c>
      <c r="T133" s="3" t="s">
        <v>1724</v>
      </c>
      <c r="U133" s="3"/>
      <c r="V133" s="3" t="s">
        <v>1697</v>
      </c>
      <c r="W133" s="3"/>
      <c r="X133" s="3" t="s">
        <v>1698</v>
      </c>
      <c r="Y133" s="3" t="s">
        <v>1725</v>
      </c>
      <c r="Z133" s="3">
        <v>11</v>
      </c>
      <c r="AA133" s="3">
        <v>2.2</v>
      </c>
      <c r="AB133" s="3">
        <v>2.2</v>
      </c>
      <c r="AC133" s="3">
        <v>23</v>
      </c>
      <c r="AD133" s="3" t="s">
        <v>744</v>
      </c>
      <c r="AE133" s="3">
        <v>15</v>
      </c>
      <c r="AF133" s="3">
        <v>30</v>
      </c>
      <c r="AG133" s="3">
        <v>0.5</v>
      </c>
      <c r="AH133" s="3">
        <v>10</v>
      </c>
      <c r="AI133" s="3" t="s">
        <v>719</v>
      </c>
      <c r="AJ133" s="3"/>
      <c r="AK133" s="3" t="s">
        <v>1700</v>
      </c>
      <c r="AL133" s="3"/>
      <c r="AM133" s="5"/>
      <c r="AN133" s="3"/>
      <c r="AO133" s="3"/>
      <c r="AP133" s="3"/>
      <c r="AQ133" s="3"/>
      <c r="AR133" s="3"/>
    </row>
    <row r="134" spans="1:44">
      <c r="A134" s="3"/>
      <c r="B134" s="3" t="s">
        <v>1726</v>
      </c>
      <c r="C134" s="3" t="s">
        <v>1727</v>
      </c>
      <c r="D134" s="3" t="s">
        <v>1688</v>
      </c>
      <c r="E134" s="3" t="s">
        <v>1688</v>
      </c>
      <c r="F134" s="6">
        <v>8435054645266</v>
      </c>
      <c r="G134" s="6"/>
      <c r="H134" s="3" t="e">
        <f>VLOOKUP(B134,'Бланк заказа'!A$4:D$294,4,FALSE)</f>
        <v>#N/A</v>
      </c>
      <c r="I134" s="3" t="s">
        <v>1728</v>
      </c>
      <c r="J134" s="3" t="s">
        <v>1690</v>
      </c>
      <c r="K134" s="3" t="s">
        <v>1691</v>
      </c>
      <c r="L134" s="3" t="s">
        <v>1228</v>
      </c>
      <c r="M134" s="3" t="s">
        <v>1692</v>
      </c>
      <c r="N134" s="3" t="s">
        <v>1729</v>
      </c>
      <c r="O134" s="3" t="s">
        <v>1694</v>
      </c>
      <c r="P134" s="3" t="s">
        <v>641</v>
      </c>
      <c r="Q134" s="3"/>
      <c r="R134" s="3" t="s">
        <v>1730</v>
      </c>
      <c r="S134" s="3" t="s">
        <v>1731</v>
      </c>
      <c r="T134" s="3" t="s">
        <v>1731</v>
      </c>
      <c r="U134" s="3"/>
      <c r="V134" s="3" t="s">
        <v>1697</v>
      </c>
      <c r="W134" s="3"/>
      <c r="X134" s="3" t="s">
        <v>1698</v>
      </c>
      <c r="Y134" s="3" t="s">
        <v>1732</v>
      </c>
      <c r="Z134" s="3">
        <v>11</v>
      </c>
      <c r="AA134" s="3">
        <v>2.2</v>
      </c>
      <c r="AB134" s="3">
        <v>2.2</v>
      </c>
      <c r="AC134" s="3">
        <v>23</v>
      </c>
      <c r="AD134" s="3" t="s">
        <v>744</v>
      </c>
      <c r="AE134" s="3">
        <v>15</v>
      </c>
      <c r="AF134" s="3">
        <v>30</v>
      </c>
      <c r="AG134" s="3">
        <v>0.5</v>
      </c>
      <c r="AH134" s="3">
        <v>10</v>
      </c>
      <c r="AI134" s="3" t="s">
        <v>704</v>
      </c>
      <c r="AJ134" s="3"/>
      <c r="AK134" s="3" t="s">
        <v>1700</v>
      </c>
      <c r="AL134" s="3"/>
      <c r="AM134" s="5"/>
      <c r="AN134" s="3"/>
      <c r="AO134" s="3"/>
      <c r="AP134" s="3"/>
      <c r="AQ134" s="3"/>
      <c r="AR134" s="3"/>
    </row>
    <row r="135" spans="1:44">
      <c r="A135" s="3"/>
      <c r="B135" s="3" t="s">
        <v>1733</v>
      </c>
      <c r="C135" s="3" t="s">
        <v>1734</v>
      </c>
      <c r="D135" s="3" t="s">
        <v>1688</v>
      </c>
      <c r="E135" s="3" t="s">
        <v>1688</v>
      </c>
      <c r="F135" s="6">
        <v>8435054645273</v>
      </c>
      <c r="G135" s="6"/>
      <c r="H135" s="3" t="e">
        <f>VLOOKUP(B135,'Бланк заказа'!A$4:D$294,4,FALSE)</f>
        <v>#N/A</v>
      </c>
      <c r="I135" s="3" t="s">
        <v>1735</v>
      </c>
      <c r="J135" s="3" t="s">
        <v>1690</v>
      </c>
      <c r="K135" s="3" t="s">
        <v>1691</v>
      </c>
      <c r="L135" s="3" t="s">
        <v>1228</v>
      </c>
      <c r="M135" s="3" t="s">
        <v>1692</v>
      </c>
      <c r="N135" s="3" t="s">
        <v>1736</v>
      </c>
      <c r="O135" s="3" t="s">
        <v>1694</v>
      </c>
      <c r="P135" s="3" t="s">
        <v>641</v>
      </c>
      <c r="Q135" s="3"/>
      <c r="R135" s="3" t="s">
        <v>1737</v>
      </c>
      <c r="S135" s="3" t="s">
        <v>1738</v>
      </c>
      <c r="T135" s="3" t="s">
        <v>1738</v>
      </c>
      <c r="U135" s="3"/>
      <c r="V135" s="3" t="s">
        <v>1697</v>
      </c>
      <c r="W135" s="3"/>
      <c r="X135" s="3" t="s">
        <v>1698</v>
      </c>
      <c r="Y135" s="3" t="s">
        <v>1739</v>
      </c>
      <c r="Z135" s="3">
        <v>11</v>
      </c>
      <c r="AA135" s="3">
        <v>2.2</v>
      </c>
      <c r="AB135" s="3">
        <v>2.2</v>
      </c>
      <c r="AC135" s="3">
        <v>23</v>
      </c>
      <c r="AD135" s="3" t="s">
        <v>744</v>
      </c>
      <c r="AE135" s="3">
        <v>15</v>
      </c>
      <c r="AF135" s="3">
        <v>30</v>
      </c>
      <c r="AG135" s="3">
        <v>0.5</v>
      </c>
      <c r="AH135" s="3">
        <v>10</v>
      </c>
      <c r="AI135" s="3" t="s">
        <v>760</v>
      </c>
      <c r="AJ135" s="3"/>
      <c r="AK135" s="3" t="s">
        <v>1700</v>
      </c>
      <c r="AL135" s="3"/>
      <c r="AM135" s="5"/>
      <c r="AN135" s="3"/>
      <c r="AO135" s="3"/>
      <c r="AP135" s="3"/>
      <c r="AQ135" s="3"/>
      <c r="AR135" s="3"/>
    </row>
    <row r="136" spans="1:44">
      <c r="A136" s="3"/>
      <c r="B136" s="3" t="s">
        <v>1740</v>
      </c>
      <c r="C136" s="3" t="s">
        <v>1741</v>
      </c>
      <c r="D136" s="3" t="s">
        <v>631</v>
      </c>
      <c r="E136" s="3" t="s">
        <v>631</v>
      </c>
      <c r="F136" s="7" t="s">
        <v>1742</v>
      </c>
      <c r="G136" s="7"/>
      <c r="H136" s="3" t="e">
        <f>VLOOKUP(B136,'Бланк заказа'!A$4:D$294,4,FALSE)</f>
        <v>#N/A</v>
      </c>
      <c r="I136" s="3"/>
      <c r="J136" s="3"/>
      <c r="K136" s="3"/>
      <c r="L136" s="3" t="s">
        <v>675</v>
      </c>
      <c r="M136" s="3" t="s">
        <v>675</v>
      </c>
      <c r="N136" s="3" t="s">
        <v>1743</v>
      </c>
      <c r="O136" s="3" t="s">
        <v>664</v>
      </c>
      <c r="P136" s="3" t="s">
        <v>641</v>
      </c>
      <c r="Q136" s="3"/>
      <c r="R136" s="3" t="s">
        <v>1744</v>
      </c>
      <c r="S136" s="3"/>
      <c r="T136" s="3"/>
      <c r="U136" s="3"/>
      <c r="V136" s="3"/>
      <c r="W136" s="3"/>
      <c r="X136" s="3"/>
      <c r="Y136" s="3"/>
      <c r="Z136" s="3"/>
      <c r="AA136" s="3"/>
      <c r="AB136" s="3"/>
      <c r="AC136" s="3"/>
      <c r="AD136" s="3"/>
      <c r="AE136" s="3"/>
      <c r="AF136" s="3"/>
      <c r="AG136" s="3"/>
      <c r="AH136" s="3"/>
      <c r="AI136" s="3"/>
      <c r="AJ136" s="3"/>
      <c r="AK136" s="3"/>
      <c r="AL136" s="3"/>
      <c r="AM136" s="5"/>
      <c r="AN136" s="3"/>
      <c r="AO136" s="3"/>
      <c r="AP136" s="3"/>
      <c r="AQ136" s="3"/>
      <c r="AR136" s="3"/>
    </row>
    <row r="137" spans="1:44">
      <c r="A137" s="3"/>
      <c r="B137" s="3" t="s">
        <v>1745</v>
      </c>
      <c r="C137" s="3" t="s">
        <v>1746</v>
      </c>
      <c r="D137" s="3" t="s">
        <v>631</v>
      </c>
      <c r="E137" s="3" t="s">
        <v>631</v>
      </c>
      <c r="F137" s="6">
        <v>4620021330601</v>
      </c>
      <c r="G137" s="3"/>
      <c r="H137" s="3" t="e">
        <f>VLOOKUP(B137,'Бланк заказа'!A$4:D$294,4,FALSE)</f>
        <v>#N/A</v>
      </c>
      <c r="I137" s="3"/>
      <c r="J137" s="3"/>
      <c r="K137" s="3"/>
      <c r="L137" s="3" t="s">
        <v>675</v>
      </c>
      <c r="M137" s="3" t="s">
        <v>675</v>
      </c>
      <c r="N137" s="3" t="s">
        <v>1747</v>
      </c>
      <c r="O137" s="3"/>
      <c r="P137" s="3" t="s">
        <v>641</v>
      </c>
      <c r="Q137" s="3"/>
      <c r="R137" s="3" t="s">
        <v>1748</v>
      </c>
      <c r="S137" s="3"/>
      <c r="T137" s="3"/>
      <c r="U137" s="3"/>
      <c r="V137" s="3"/>
      <c r="W137" s="3"/>
      <c r="X137" s="3"/>
      <c r="Y137" s="3"/>
      <c r="Z137" s="3"/>
      <c r="AA137" s="3"/>
      <c r="AB137" s="3"/>
      <c r="AC137" s="3"/>
      <c r="AD137" s="3" t="s">
        <v>138</v>
      </c>
      <c r="AE137" s="3"/>
      <c r="AF137" s="3"/>
      <c r="AG137" s="3"/>
      <c r="AH137" s="3"/>
      <c r="AI137" s="3"/>
      <c r="AJ137" s="3"/>
      <c r="AK137" s="3"/>
      <c r="AL137" s="3"/>
      <c r="AM137" s="5"/>
      <c r="AN137" s="3"/>
      <c r="AO137" s="3"/>
      <c r="AP137" s="3"/>
      <c r="AQ137" s="3"/>
      <c r="AR137" s="3"/>
    </row>
    <row r="138" spans="2:44">
      <c r="B138" s="3" t="s">
        <v>1147</v>
      </c>
      <c r="C138" s="3" t="s">
        <v>1148</v>
      </c>
      <c r="D138" s="3" t="s">
        <v>631</v>
      </c>
      <c r="E138" s="3" t="s">
        <v>631</v>
      </c>
      <c r="F138" s="3" t="s">
        <v>1149</v>
      </c>
      <c r="G138" s="3"/>
      <c r="H138" s="3" t="e">
        <f>VLOOKUP(B138,'Бланк заказа'!A$4:D$294,4,FALSE)</f>
        <v>#N/A</v>
      </c>
      <c r="I138" s="3" t="s">
        <v>1132</v>
      </c>
      <c r="J138" s="3"/>
      <c r="K138" s="3"/>
      <c r="L138" s="3" t="s">
        <v>675</v>
      </c>
      <c r="M138" s="3" t="s">
        <v>675</v>
      </c>
      <c r="N138" s="3" t="s">
        <v>1150</v>
      </c>
      <c r="O138" s="3" t="s">
        <v>664</v>
      </c>
      <c r="P138" s="3" t="s">
        <v>641</v>
      </c>
      <c r="Q138" s="3"/>
      <c r="R138" s="3" t="s">
        <v>1151</v>
      </c>
      <c r="S138" s="3" t="s">
        <v>1152</v>
      </c>
      <c r="T138" s="3" t="s">
        <v>1152</v>
      </c>
      <c r="U138" s="3"/>
      <c r="V138" s="3"/>
      <c r="W138" s="3"/>
      <c r="X138" s="3" t="s">
        <v>1153</v>
      </c>
      <c r="Y138" s="3" t="s">
        <v>1154</v>
      </c>
      <c r="Z138" s="3">
        <v>23.8</v>
      </c>
      <c r="AA138" s="3">
        <v>8.5</v>
      </c>
      <c r="AB138" s="3">
        <v>1.5</v>
      </c>
      <c r="AC138" s="3">
        <v>18</v>
      </c>
      <c r="AD138" s="3"/>
      <c r="AE138" s="3"/>
      <c r="AF138" s="3"/>
      <c r="AG138" s="3"/>
      <c r="AH138" s="3"/>
      <c r="AI138" s="3"/>
      <c r="AJ138" s="3" t="s">
        <v>1155</v>
      </c>
      <c r="AK138" s="3"/>
      <c r="AL138" s="3"/>
      <c r="AM138" s="5"/>
      <c r="AN138" s="3"/>
      <c r="AO138" s="3"/>
      <c r="AP138" s="3"/>
      <c r="AQ138" s="3"/>
      <c r="AR138" s="3"/>
    </row>
    <row r="139" spans="2:44">
      <c r="B139" s="3" t="s">
        <v>132</v>
      </c>
      <c r="C139" s="3" t="s">
        <v>133</v>
      </c>
      <c r="D139" s="3" t="s">
        <v>1749</v>
      </c>
      <c r="E139" s="3" t="s">
        <v>1750</v>
      </c>
      <c r="F139" s="6" t="s">
        <v>1751</v>
      </c>
      <c r="G139" s="6"/>
      <c r="H139" s="3">
        <f>VLOOKUP(B139,'Бланк заказа'!A$4:D$294,4,FALSE)</f>
        <v>2900</v>
      </c>
      <c r="I139" s="3" t="s">
        <v>1752</v>
      </c>
      <c r="J139" s="3" t="s">
        <v>1753</v>
      </c>
      <c r="K139" s="3" t="s">
        <v>1754</v>
      </c>
      <c r="L139" s="3" t="s">
        <v>1271</v>
      </c>
      <c r="M139" s="3" t="s">
        <v>918</v>
      </c>
      <c r="N139" s="3" t="s">
        <v>1755</v>
      </c>
      <c r="O139" s="3" t="s">
        <v>1756</v>
      </c>
      <c r="P139" s="3" t="s">
        <v>641</v>
      </c>
      <c r="Q139" s="3"/>
      <c r="R139" s="3" t="s">
        <v>1757</v>
      </c>
      <c r="S139" s="3" t="s">
        <v>1758</v>
      </c>
      <c r="T139" s="3" t="s">
        <v>1758</v>
      </c>
      <c r="U139" s="3"/>
      <c r="V139" s="3" t="s">
        <v>1759</v>
      </c>
      <c r="W139" s="3"/>
      <c r="X139" s="3" t="s">
        <v>1760</v>
      </c>
      <c r="Y139" s="3" t="s">
        <v>1761</v>
      </c>
      <c r="Z139" s="3">
        <v>10</v>
      </c>
      <c r="AA139" s="3">
        <v>27</v>
      </c>
      <c r="AB139" s="3">
        <v>3</v>
      </c>
      <c r="AC139" s="3">
        <v>140</v>
      </c>
      <c r="AD139" s="3"/>
      <c r="AE139" s="3">
        <v>25</v>
      </c>
      <c r="AF139" s="3"/>
      <c r="AG139" s="3"/>
      <c r="AH139" s="3"/>
      <c r="AI139" s="3"/>
      <c r="AJ139" s="3" t="s">
        <v>1762</v>
      </c>
      <c r="AK139" s="3"/>
      <c r="AL139" s="3"/>
      <c r="AM139" s="5"/>
      <c r="AN139" s="3"/>
      <c r="AO139" s="3"/>
      <c r="AP139" s="3"/>
      <c r="AQ139" s="3"/>
      <c r="AR139" s="3"/>
    </row>
    <row r="140" spans="2:44">
      <c r="B140" s="3" t="s">
        <v>134</v>
      </c>
      <c r="C140" s="3" t="s">
        <v>135</v>
      </c>
      <c r="D140" s="3" t="s">
        <v>1749</v>
      </c>
      <c r="E140" s="3" t="s">
        <v>1750</v>
      </c>
      <c r="F140" s="6" t="s">
        <v>1763</v>
      </c>
      <c r="G140" s="6"/>
      <c r="H140" s="3">
        <f>VLOOKUP(B140,'Бланк заказа'!A$4:D$294,4,FALSE)</f>
        <v>2900</v>
      </c>
      <c r="I140" s="3" t="s">
        <v>1752</v>
      </c>
      <c r="J140" s="3" t="s">
        <v>1753</v>
      </c>
      <c r="K140" s="3" t="s">
        <v>1754</v>
      </c>
      <c r="L140" s="3" t="s">
        <v>1271</v>
      </c>
      <c r="M140" s="3" t="s">
        <v>918</v>
      </c>
      <c r="N140" s="3" t="s">
        <v>1764</v>
      </c>
      <c r="O140" s="3" t="s">
        <v>1756</v>
      </c>
      <c r="P140" s="3" t="s">
        <v>641</v>
      </c>
      <c r="Q140" s="3"/>
      <c r="R140" s="3" t="s">
        <v>1765</v>
      </c>
      <c r="S140" s="3" t="s">
        <v>1766</v>
      </c>
      <c r="T140" s="3" t="s">
        <v>1766</v>
      </c>
      <c r="U140" s="3"/>
      <c r="V140" s="3" t="s">
        <v>1759</v>
      </c>
      <c r="W140" s="3"/>
      <c r="X140" s="3" t="s">
        <v>1760</v>
      </c>
      <c r="Y140" s="3" t="s">
        <v>1767</v>
      </c>
      <c r="Z140" s="3">
        <v>10</v>
      </c>
      <c r="AA140" s="3">
        <v>27</v>
      </c>
      <c r="AB140" s="3">
        <v>3</v>
      </c>
      <c r="AC140" s="3">
        <v>140</v>
      </c>
      <c r="AD140" s="3"/>
      <c r="AE140" s="3"/>
      <c r="AF140" s="3"/>
      <c r="AG140" s="3"/>
      <c r="AH140" s="3"/>
      <c r="AI140" s="3"/>
      <c r="AJ140" s="3" t="s">
        <v>1762</v>
      </c>
      <c r="AK140" s="3"/>
      <c r="AL140" s="3"/>
      <c r="AM140" s="5"/>
      <c r="AN140" s="3"/>
      <c r="AO140" s="3"/>
      <c r="AP140" s="3"/>
      <c r="AQ140" s="3"/>
      <c r="AR140" s="3"/>
    </row>
    <row r="141" spans="2:44">
      <c r="B141" s="3" t="s">
        <v>1768</v>
      </c>
      <c r="C141" s="3" t="s">
        <v>1769</v>
      </c>
      <c r="D141" s="3" t="s">
        <v>1749</v>
      </c>
      <c r="E141" s="3" t="s">
        <v>1750</v>
      </c>
      <c r="F141" s="6" t="s">
        <v>1770</v>
      </c>
      <c r="G141" s="6"/>
      <c r="H141" s="3" t="e">
        <f>VLOOKUP(B141,'Бланк заказа'!A$4:D$294,4,FALSE)</f>
        <v>#N/A</v>
      </c>
      <c r="I141" s="3" t="s">
        <v>1771</v>
      </c>
      <c r="J141" s="3"/>
      <c r="K141" s="3" t="s">
        <v>1754</v>
      </c>
      <c r="L141" s="3" t="s">
        <v>675</v>
      </c>
      <c r="M141" s="3" t="s">
        <v>675</v>
      </c>
      <c r="N141" s="3" t="s">
        <v>1772</v>
      </c>
      <c r="O141" s="3" t="s">
        <v>1094</v>
      </c>
      <c r="P141" s="3" t="s">
        <v>641</v>
      </c>
      <c r="Q141" s="3"/>
      <c r="R141" s="3" t="s">
        <v>1773</v>
      </c>
      <c r="S141" s="3" t="s">
        <v>1774</v>
      </c>
      <c r="T141" s="3" t="s">
        <v>1774</v>
      </c>
      <c r="U141" s="3"/>
      <c r="V141" s="3" t="s">
        <v>1759</v>
      </c>
      <c r="W141" s="3"/>
      <c r="X141" s="3" t="s">
        <v>1775</v>
      </c>
      <c r="Y141" s="3" t="s">
        <v>1776</v>
      </c>
      <c r="Z141" s="3">
        <v>9.5</v>
      </c>
      <c r="AA141" s="3">
        <v>20</v>
      </c>
      <c r="AB141" s="3">
        <v>7.1</v>
      </c>
      <c r="AC141" s="3">
        <v>180</v>
      </c>
      <c r="AD141" s="3"/>
      <c r="AE141" s="3"/>
      <c r="AF141" s="3"/>
      <c r="AG141" s="3"/>
      <c r="AH141" s="3"/>
      <c r="AI141" s="3"/>
      <c r="AJ141" s="3" t="s">
        <v>1762</v>
      </c>
      <c r="AK141" s="3"/>
      <c r="AL141" s="3"/>
      <c r="AM141" s="5"/>
      <c r="AN141" s="3"/>
      <c r="AO141" s="3"/>
      <c r="AP141" s="3"/>
      <c r="AQ141" s="3"/>
      <c r="AR141" s="3"/>
    </row>
    <row r="142" spans="2:44">
      <c r="B142" s="3" t="s">
        <v>1777</v>
      </c>
      <c r="C142" s="3" t="s">
        <v>1778</v>
      </c>
      <c r="D142" s="3" t="s">
        <v>1749</v>
      </c>
      <c r="E142" s="3" t="s">
        <v>1750</v>
      </c>
      <c r="F142" s="6" t="s">
        <v>1779</v>
      </c>
      <c r="G142" s="6"/>
      <c r="H142" s="3">
        <v>900</v>
      </c>
      <c r="I142" s="3"/>
      <c r="J142" s="3"/>
      <c r="K142" s="3"/>
      <c r="L142" s="3" t="s">
        <v>675</v>
      </c>
      <c r="M142" s="3" t="s">
        <v>675</v>
      </c>
      <c r="N142" s="3" t="s">
        <v>1780</v>
      </c>
      <c r="O142" s="3" t="s">
        <v>1094</v>
      </c>
      <c r="P142" s="3" t="s">
        <v>641</v>
      </c>
      <c r="Q142" s="3"/>
      <c r="R142" s="3" t="s">
        <v>1781</v>
      </c>
      <c r="S142" s="3" t="s">
        <v>1782</v>
      </c>
      <c r="T142" s="3"/>
      <c r="U142" s="3"/>
      <c r="V142" s="3"/>
      <c r="W142" s="3"/>
      <c r="X142" s="3"/>
      <c r="Y142" s="3"/>
      <c r="Z142" s="3">
        <v>7.3</v>
      </c>
      <c r="AA142" s="3">
        <v>10.2</v>
      </c>
      <c r="AB142" s="3">
        <v>3</v>
      </c>
      <c r="AC142" s="3">
        <v>58.84</v>
      </c>
      <c r="AD142" s="3"/>
      <c r="AE142" s="3"/>
      <c r="AF142" s="3"/>
      <c r="AG142" s="3"/>
      <c r="AH142" s="3"/>
      <c r="AI142" s="3"/>
      <c r="AJ142" s="3"/>
      <c r="AK142" s="3"/>
      <c r="AL142" s="3"/>
      <c r="AM142" s="5"/>
      <c r="AN142" s="3"/>
      <c r="AO142" s="3"/>
      <c r="AP142" s="3"/>
      <c r="AQ142" s="3"/>
      <c r="AR142" s="3"/>
    </row>
    <row r="143" spans="2:44">
      <c r="B143" s="3" t="s">
        <v>136</v>
      </c>
      <c r="C143" s="3" t="s">
        <v>137</v>
      </c>
      <c r="D143" s="3" t="s">
        <v>1749</v>
      </c>
      <c r="E143" s="3" t="s">
        <v>1750</v>
      </c>
      <c r="F143" s="6" t="s">
        <v>1783</v>
      </c>
      <c r="G143" s="6"/>
      <c r="H143" s="3">
        <f>VLOOKUP(B143,'Бланк заказа'!A$4:D$294,4,FALSE)</f>
        <v>150</v>
      </c>
      <c r="I143" s="3" t="s">
        <v>1784</v>
      </c>
      <c r="J143" s="3"/>
      <c r="K143" s="3" t="s">
        <v>1785</v>
      </c>
      <c r="L143" s="3" t="s">
        <v>675</v>
      </c>
      <c r="M143" s="3" t="s">
        <v>675</v>
      </c>
      <c r="N143" s="3" t="s">
        <v>1786</v>
      </c>
      <c r="O143" s="3" t="s">
        <v>1094</v>
      </c>
      <c r="P143" s="3" t="s">
        <v>641</v>
      </c>
      <c r="Q143" s="3"/>
      <c r="R143" s="3" t="s">
        <v>1787</v>
      </c>
      <c r="S143" s="3" t="s">
        <v>1788</v>
      </c>
      <c r="T143" s="3" t="s">
        <v>1788</v>
      </c>
      <c r="U143" s="3"/>
      <c r="V143" s="3"/>
      <c r="W143" s="3"/>
      <c r="X143" s="3" t="s">
        <v>1789</v>
      </c>
      <c r="Y143" s="3" t="s">
        <v>1790</v>
      </c>
      <c r="Z143" s="3">
        <v>11</v>
      </c>
      <c r="AA143" s="3">
        <v>5</v>
      </c>
      <c r="AB143" s="3">
        <v>1</v>
      </c>
      <c r="AC143" s="3">
        <v>2.8</v>
      </c>
      <c r="AD143" s="3"/>
      <c r="AE143" s="3"/>
      <c r="AF143" s="3"/>
      <c r="AG143" s="3"/>
      <c r="AH143" s="3"/>
      <c r="AI143" s="3"/>
      <c r="AJ143" s="3" t="s">
        <v>1791</v>
      </c>
      <c r="AK143" s="3"/>
      <c r="AL143" s="3"/>
      <c r="AM143" s="5"/>
      <c r="AN143" s="3"/>
      <c r="AO143" s="3"/>
      <c r="AP143" s="3"/>
      <c r="AQ143" s="3"/>
      <c r="AR143" s="3"/>
    </row>
    <row r="144" spans="2:44">
      <c r="B144" s="3" t="s">
        <v>139</v>
      </c>
      <c r="C144" s="3" t="s">
        <v>140</v>
      </c>
      <c r="D144" s="3" t="s">
        <v>1749</v>
      </c>
      <c r="E144" s="3" t="s">
        <v>1750</v>
      </c>
      <c r="F144" s="6" t="s">
        <v>1792</v>
      </c>
      <c r="G144" s="6"/>
      <c r="H144" s="3">
        <f>VLOOKUP(B144,'Бланк заказа'!A$4:D$294,4,FALSE)</f>
        <v>150</v>
      </c>
      <c r="I144" s="3" t="s">
        <v>1784</v>
      </c>
      <c r="J144" s="3"/>
      <c r="K144" s="3" t="s">
        <v>1785</v>
      </c>
      <c r="L144" s="3" t="s">
        <v>675</v>
      </c>
      <c r="M144" s="3" t="s">
        <v>675</v>
      </c>
      <c r="N144" s="3" t="s">
        <v>1793</v>
      </c>
      <c r="O144" s="3" t="s">
        <v>1094</v>
      </c>
      <c r="P144" s="3" t="s">
        <v>641</v>
      </c>
      <c r="Q144" s="3"/>
      <c r="R144" s="3" t="s">
        <v>1794</v>
      </c>
      <c r="S144" s="3" t="s">
        <v>1795</v>
      </c>
      <c r="T144" s="3" t="s">
        <v>1795</v>
      </c>
      <c r="U144" s="3"/>
      <c r="V144" s="3" t="s">
        <v>989</v>
      </c>
      <c r="W144" s="3"/>
      <c r="X144" s="3" t="s">
        <v>1796</v>
      </c>
      <c r="Y144" s="3" t="s">
        <v>1797</v>
      </c>
      <c r="Z144" s="3">
        <v>11</v>
      </c>
      <c r="AA144" s="3">
        <v>5</v>
      </c>
      <c r="AB144" s="3">
        <v>1</v>
      </c>
      <c r="AC144" s="3">
        <v>2.8</v>
      </c>
      <c r="AD144" s="3"/>
      <c r="AE144" s="3"/>
      <c r="AF144" s="3"/>
      <c r="AG144" s="3"/>
      <c r="AH144" s="3"/>
      <c r="AI144" s="3"/>
      <c r="AJ144" s="3" t="s">
        <v>1791</v>
      </c>
      <c r="AK144" s="3"/>
      <c r="AL144" s="3"/>
      <c r="AM144" s="5"/>
      <c r="AN144" s="3"/>
      <c r="AO144" s="3"/>
      <c r="AP144" s="3"/>
      <c r="AQ144" s="3"/>
      <c r="AR144" s="3"/>
    </row>
    <row r="145" spans="2:44">
      <c r="B145" s="3" t="s">
        <v>141</v>
      </c>
      <c r="C145" s="3" t="s">
        <v>142</v>
      </c>
      <c r="D145" s="3" t="s">
        <v>1749</v>
      </c>
      <c r="E145" s="3" t="s">
        <v>1750</v>
      </c>
      <c r="F145" s="6" t="s">
        <v>1798</v>
      </c>
      <c r="G145" s="6"/>
      <c r="H145" s="3">
        <f>VLOOKUP(B145,'Бланк заказа'!A$4:D$294,4,FALSE)</f>
        <v>160</v>
      </c>
      <c r="I145" s="3" t="s">
        <v>1784</v>
      </c>
      <c r="J145" s="3"/>
      <c r="K145" s="3" t="s">
        <v>1785</v>
      </c>
      <c r="L145" s="3" t="s">
        <v>675</v>
      </c>
      <c r="M145" s="3" t="s">
        <v>675</v>
      </c>
      <c r="N145" s="3" t="s">
        <v>1799</v>
      </c>
      <c r="O145" s="3" t="s">
        <v>1094</v>
      </c>
      <c r="P145" s="3" t="s">
        <v>641</v>
      </c>
      <c r="Q145" s="3"/>
      <c r="R145" s="3" t="s">
        <v>1800</v>
      </c>
      <c r="S145" s="3" t="s">
        <v>1801</v>
      </c>
      <c r="T145" s="3" t="s">
        <v>1801</v>
      </c>
      <c r="U145" s="3"/>
      <c r="V145" s="3" t="s">
        <v>1759</v>
      </c>
      <c r="W145" s="3"/>
      <c r="X145" s="3" t="s">
        <v>1802</v>
      </c>
      <c r="Y145" s="3" t="s">
        <v>1803</v>
      </c>
      <c r="Z145" s="3">
        <v>11</v>
      </c>
      <c r="AA145" s="3">
        <v>5</v>
      </c>
      <c r="AB145" s="3">
        <v>1</v>
      </c>
      <c r="AC145" s="3">
        <v>2.8</v>
      </c>
      <c r="AD145" s="3"/>
      <c r="AE145" s="3"/>
      <c r="AF145" s="3"/>
      <c r="AG145" s="3"/>
      <c r="AH145" s="3"/>
      <c r="AI145" s="3"/>
      <c r="AJ145" s="3" t="s">
        <v>1791</v>
      </c>
      <c r="AK145" s="3"/>
      <c r="AL145" s="3"/>
      <c r="AM145" s="5"/>
      <c r="AN145" s="3"/>
      <c r="AO145" s="3"/>
      <c r="AP145" s="3"/>
      <c r="AQ145" s="3"/>
      <c r="AR145" s="3"/>
    </row>
    <row r="146" spans="2:44">
      <c r="B146" s="3" t="s">
        <v>143</v>
      </c>
      <c r="C146" s="3" t="s">
        <v>144</v>
      </c>
      <c r="D146" s="3" t="s">
        <v>1749</v>
      </c>
      <c r="E146" s="3" t="s">
        <v>1750</v>
      </c>
      <c r="F146" s="6" t="s">
        <v>1804</v>
      </c>
      <c r="G146" s="6"/>
      <c r="H146" s="3">
        <f>VLOOKUP(B146,'Бланк заказа'!A$4:D$294,4,FALSE)</f>
        <v>160</v>
      </c>
      <c r="I146" s="3" t="s">
        <v>1784</v>
      </c>
      <c r="J146" s="3"/>
      <c r="K146" s="3" t="s">
        <v>1785</v>
      </c>
      <c r="L146" s="3" t="s">
        <v>675</v>
      </c>
      <c r="M146" s="3" t="s">
        <v>675</v>
      </c>
      <c r="N146" s="3" t="s">
        <v>1805</v>
      </c>
      <c r="O146" s="3" t="s">
        <v>1094</v>
      </c>
      <c r="P146" s="3" t="s">
        <v>641</v>
      </c>
      <c r="Q146" s="3"/>
      <c r="R146" s="3" t="s">
        <v>1806</v>
      </c>
      <c r="S146" s="3" t="s">
        <v>1807</v>
      </c>
      <c r="T146" s="3" t="s">
        <v>1807</v>
      </c>
      <c r="U146" s="3"/>
      <c r="V146" s="3" t="s">
        <v>1759</v>
      </c>
      <c r="W146" s="3"/>
      <c r="X146" s="3" t="s">
        <v>1808</v>
      </c>
      <c r="Y146" s="3" t="s">
        <v>1809</v>
      </c>
      <c r="Z146" s="3">
        <v>11</v>
      </c>
      <c r="AA146" s="3">
        <v>5</v>
      </c>
      <c r="AB146" s="3">
        <v>1</v>
      </c>
      <c r="AC146" s="3">
        <v>2.8</v>
      </c>
      <c r="AD146" s="3"/>
      <c r="AE146" s="3"/>
      <c r="AF146" s="3"/>
      <c r="AG146" s="3"/>
      <c r="AH146" s="3"/>
      <c r="AI146" s="3"/>
      <c r="AJ146" s="3" t="s">
        <v>1791</v>
      </c>
      <c r="AK146" s="3"/>
      <c r="AL146" s="3"/>
      <c r="AM146" s="5"/>
      <c r="AN146" s="3"/>
      <c r="AO146" s="3"/>
      <c r="AP146" s="3"/>
      <c r="AQ146" s="3"/>
      <c r="AR146" s="3"/>
    </row>
    <row r="147" spans="2:44">
      <c r="B147" s="3" t="s">
        <v>145</v>
      </c>
      <c r="C147" s="3" t="s">
        <v>146</v>
      </c>
      <c r="D147" s="3" t="s">
        <v>1749</v>
      </c>
      <c r="E147" s="3" t="s">
        <v>1750</v>
      </c>
      <c r="F147" s="6" t="s">
        <v>1810</v>
      </c>
      <c r="G147" s="6"/>
      <c r="H147" s="3">
        <f>VLOOKUP(B147,'Бланк заказа'!A$4:D$294,4,FALSE)</f>
        <v>165</v>
      </c>
      <c r="I147" s="3" t="s">
        <v>1784</v>
      </c>
      <c r="J147" s="3"/>
      <c r="K147" s="3" t="s">
        <v>1785</v>
      </c>
      <c r="L147" s="3" t="s">
        <v>675</v>
      </c>
      <c r="M147" s="3" t="s">
        <v>675</v>
      </c>
      <c r="N147" s="3" t="s">
        <v>1811</v>
      </c>
      <c r="O147" s="3" t="s">
        <v>1094</v>
      </c>
      <c r="P147" s="3" t="s">
        <v>641</v>
      </c>
      <c r="Q147" s="3"/>
      <c r="R147" s="3" t="s">
        <v>1812</v>
      </c>
      <c r="S147" s="3" t="s">
        <v>1813</v>
      </c>
      <c r="T147" s="3" t="s">
        <v>1813</v>
      </c>
      <c r="U147" s="3"/>
      <c r="V147" s="3" t="s">
        <v>1759</v>
      </c>
      <c r="W147" s="3"/>
      <c r="X147" s="3" t="s">
        <v>1814</v>
      </c>
      <c r="Y147" s="3" t="s">
        <v>1815</v>
      </c>
      <c r="Z147" s="3">
        <v>11</v>
      </c>
      <c r="AA147" s="3">
        <v>5</v>
      </c>
      <c r="AB147" s="3">
        <v>1</v>
      </c>
      <c r="AC147" s="3">
        <v>2.8</v>
      </c>
      <c r="AD147" s="3"/>
      <c r="AE147" s="3"/>
      <c r="AF147" s="3"/>
      <c r="AG147" s="3"/>
      <c r="AH147" s="3"/>
      <c r="AI147" s="3"/>
      <c r="AJ147" s="3" t="s">
        <v>1791</v>
      </c>
      <c r="AK147" s="3"/>
      <c r="AL147" s="3"/>
      <c r="AM147" s="5"/>
      <c r="AN147" s="3"/>
      <c r="AO147" s="3"/>
      <c r="AP147" s="3"/>
      <c r="AQ147" s="3"/>
      <c r="AR147" s="3"/>
    </row>
    <row r="148" spans="2:44">
      <c r="B148" s="3" t="s">
        <v>1816</v>
      </c>
      <c r="C148" s="3" t="s">
        <v>1817</v>
      </c>
      <c r="D148" s="3" t="s">
        <v>1749</v>
      </c>
      <c r="E148" s="3" t="s">
        <v>1750</v>
      </c>
      <c r="F148" s="6" t="s">
        <v>1818</v>
      </c>
      <c r="G148" s="6"/>
      <c r="H148" s="3" t="e">
        <f>VLOOKUP(B148,'Бланк заказа'!A$4:D$294,4,FALSE)</f>
        <v>#N/A</v>
      </c>
      <c r="I148" s="3" t="s">
        <v>1819</v>
      </c>
      <c r="J148" s="3"/>
      <c r="K148" s="3"/>
      <c r="L148" s="3" t="s">
        <v>675</v>
      </c>
      <c r="M148" s="3" t="s">
        <v>675</v>
      </c>
      <c r="N148" s="3" t="s">
        <v>1820</v>
      </c>
      <c r="O148" s="3" t="s">
        <v>1094</v>
      </c>
      <c r="P148" s="3" t="s">
        <v>641</v>
      </c>
      <c r="Q148" s="3"/>
      <c r="R148" s="3" t="s">
        <v>1821</v>
      </c>
      <c r="S148" s="3" t="s">
        <v>1822</v>
      </c>
      <c r="T148" s="3" t="s">
        <v>1822</v>
      </c>
      <c r="U148" s="3"/>
      <c r="V148" s="3"/>
      <c r="W148" s="3"/>
      <c r="X148" s="3" t="s">
        <v>1823</v>
      </c>
      <c r="Y148" s="3" t="s">
        <v>1824</v>
      </c>
      <c r="Z148" s="3">
        <v>11</v>
      </c>
      <c r="AA148" s="3">
        <v>6</v>
      </c>
      <c r="AB148" s="3">
        <v>2</v>
      </c>
      <c r="AC148" s="3">
        <v>84.56</v>
      </c>
      <c r="AD148" s="3"/>
      <c r="AE148" s="3"/>
      <c r="AF148" s="3"/>
      <c r="AG148" s="3"/>
      <c r="AH148" s="3"/>
      <c r="AI148" s="3"/>
      <c r="AJ148" s="3"/>
      <c r="AK148" s="3"/>
      <c r="AL148" s="3"/>
      <c r="AM148" s="5"/>
      <c r="AN148" s="3"/>
      <c r="AO148" s="3"/>
      <c r="AP148" s="3"/>
      <c r="AQ148" s="3"/>
      <c r="AR148" s="3"/>
    </row>
    <row r="149" spans="2:44">
      <c r="B149" s="3" t="s">
        <v>148</v>
      </c>
      <c r="C149" s="3" t="s">
        <v>149</v>
      </c>
      <c r="D149" s="3" t="s">
        <v>1749</v>
      </c>
      <c r="E149" s="3" t="s">
        <v>1750</v>
      </c>
      <c r="F149" s="6" t="s">
        <v>1825</v>
      </c>
      <c r="G149" s="6"/>
      <c r="H149" s="3">
        <f>VLOOKUP(B149,'Бланк заказа'!A$4:D$294,4,FALSE)</f>
        <v>25900</v>
      </c>
      <c r="I149" s="3"/>
      <c r="J149" s="3"/>
      <c r="K149" s="3" t="s">
        <v>1754</v>
      </c>
      <c r="L149" s="3"/>
      <c r="M149" s="3"/>
      <c r="N149" s="3" t="s">
        <v>1826</v>
      </c>
      <c r="O149" s="3" t="s">
        <v>664</v>
      </c>
      <c r="P149" s="3" t="s">
        <v>641</v>
      </c>
      <c r="Q149" s="3"/>
      <c r="R149" s="3" t="s">
        <v>1827</v>
      </c>
      <c r="S149" s="3" t="s">
        <v>1828</v>
      </c>
      <c r="T149" s="3"/>
      <c r="U149" s="3"/>
      <c r="V149" s="3"/>
      <c r="W149" s="3" t="s">
        <v>1829</v>
      </c>
      <c r="X149" s="3" t="s">
        <v>1830</v>
      </c>
      <c r="Y149" s="3" t="s">
        <v>1831</v>
      </c>
      <c r="Z149" s="3">
        <v>12.5</v>
      </c>
      <c r="AA149" s="3">
        <v>21.5</v>
      </c>
      <c r="AB149" s="3">
        <v>16.5</v>
      </c>
      <c r="AC149" s="3">
        <v>560</v>
      </c>
      <c r="AD149" s="3"/>
      <c r="AE149" s="3"/>
      <c r="AF149" s="3"/>
      <c r="AG149" s="3"/>
      <c r="AH149" s="3"/>
      <c r="AI149" s="3"/>
      <c r="AJ149" s="3" t="s">
        <v>1832</v>
      </c>
      <c r="AK149" s="3"/>
      <c r="AL149" s="3"/>
      <c r="AM149" s="5"/>
      <c r="AN149" s="3"/>
      <c r="AO149" s="3"/>
      <c r="AP149" s="3"/>
      <c r="AQ149" s="3"/>
      <c r="AR149" s="3"/>
    </row>
    <row r="150" spans="2:44">
      <c r="B150" s="3" t="s">
        <v>150</v>
      </c>
      <c r="C150" s="3" t="s">
        <v>151</v>
      </c>
      <c r="D150" s="3" t="s">
        <v>1749</v>
      </c>
      <c r="E150" s="3" t="s">
        <v>1750</v>
      </c>
      <c r="F150" s="6" t="s">
        <v>1833</v>
      </c>
      <c r="G150" s="6"/>
      <c r="H150" s="3">
        <f>VLOOKUP(B150,'Бланк заказа'!A$4:D$294,4,FALSE)</f>
        <v>16900</v>
      </c>
      <c r="I150" s="3"/>
      <c r="J150" s="3"/>
      <c r="K150" s="3"/>
      <c r="L150" s="3"/>
      <c r="M150" s="3"/>
      <c r="N150" s="3" t="s">
        <v>1834</v>
      </c>
      <c r="O150" s="3" t="s">
        <v>1094</v>
      </c>
      <c r="P150" s="3" t="s">
        <v>641</v>
      </c>
      <c r="Q150" s="3"/>
      <c r="R150" s="3"/>
      <c r="S150" s="3" t="s">
        <v>1835</v>
      </c>
      <c r="T150" s="3"/>
      <c r="U150" s="3"/>
      <c r="V150" s="3"/>
      <c r="W150" s="3"/>
      <c r="X150" s="3"/>
      <c r="Y150" s="3"/>
      <c r="Z150" s="3">
        <v>11</v>
      </c>
      <c r="AA150" s="3">
        <v>21.5</v>
      </c>
      <c r="AB150" s="3">
        <v>5.8</v>
      </c>
      <c r="AC150" s="3">
        <v>220</v>
      </c>
      <c r="AD150" s="3"/>
      <c r="AE150" s="3"/>
      <c r="AF150" s="3"/>
      <c r="AG150" s="3"/>
      <c r="AH150" s="3"/>
      <c r="AI150" s="3"/>
      <c r="AJ150" s="3"/>
      <c r="AK150" s="3"/>
      <c r="AL150" s="3"/>
      <c r="AM150" s="5"/>
      <c r="AN150" s="3"/>
      <c r="AO150" s="3"/>
      <c r="AP150" s="3"/>
      <c r="AQ150" s="3"/>
      <c r="AR150" s="3"/>
    </row>
    <row r="151" spans="2:44">
      <c r="B151" s="3" t="s">
        <v>152</v>
      </c>
      <c r="C151" s="3" t="s">
        <v>153</v>
      </c>
      <c r="D151" s="3" t="s">
        <v>1749</v>
      </c>
      <c r="E151" s="3" t="s">
        <v>1750</v>
      </c>
      <c r="F151" s="6" t="s">
        <v>1836</v>
      </c>
      <c r="G151" s="6"/>
      <c r="H151" s="3">
        <f>VLOOKUP(B151,'Бланк заказа'!A$4:D$294,4,FALSE)</f>
        <v>9000</v>
      </c>
      <c r="I151" s="3"/>
      <c r="J151" s="3"/>
      <c r="K151" s="3" t="s">
        <v>1754</v>
      </c>
      <c r="L151" s="3" t="s">
        <v>689</v>
      </c>
      <c r="M151" s="3" t="s">
        <v>638</v>
      </c>
      <c r="N151" s="3" t="s">
        <v>1837</v>
      </c>
      <c r="O151" s="3" t="s">
        <v>664</v>
      </c>
      <c r="P151" s="3" t="s">
        <v>641</v>
      </c>
      <c r="Q151" s="3"/>
      <c r="R151" s="3"/>
      <c r="S151" s="3" t="s">
        <v>1838</v>
      </c>
      <c r="T151" s="3"/>
      <c r="U151" s="3"/>
      <c r="V151" s="3"/>
      <c r="W151" s="3"/>
      <c r="X151" s="3" t="s">
        <v>1839</v>
      </c>
      <c r="Y151" s="3" t="s">
        <v>1840</v>
      </c>
      <c r="Z151" s="3">
        <v>9</v>
      </c>
      <c r="AA151" s="3">
        <v>6.5</v>
      </c>
      <c r="AB151" s="3">
        <v>5.5</v>
      </c>
      <c r="AC151" s="3">
        <v>160</v>
      </c>
      <c r="AD151" s="3"/>
      <c r="AE151" s="3">
        <v>60</v>
      </c>
      <c r="AF151" s="3"/>
      <c r="AG151" s="3"/>
      <c r="AH151" s="3"/>
      <c r="AI151" s="3" t="s">
        <v>1841</v>
      </c>
      <c r="AJ151" s="3" t="s">
        <v>1842</v>
      </c>
      <c r="AK151" s="3"/>
      <c r="AL151" s="3"/>
      <c r="AM151" s="5"/>
      <c r="AN151" s="3"/>
      <c r="AO151" s="3"/>
      <c r="AP151" s="3"/>
      <c r="AQ151" s="3"/>
      <c r="AR151" s="3"/>
    </row>
    <row r="152" spans="2:44">
      <c r="B152" s="3" t="s">
        <v>154</v>
      </c>
      <c r="C152" s="3" t="s">
        <v>155</v>
      </c>
      <c r="D152" s="3" t="s">
        <v>1749</v>
      </c>
      <c r="E152" s="3" t="s">
        <v>1750</v>
      </c>
      <c r="F152" s="6" t="s">
        <v>1843</v>
      </c>
      <c r="G152" s="6"/>
      <c r="H152" s="3">
        <f>VLOOKUP(B152,'Бланк заказа'!A$4:D$294,4,FALSE)</f>
        <v>750</v>
      </c>
      <c r="I152" s="3" t="s">
        <v>1844</v>
      </c>
      <c r="J152" s="3" t="s">
        <v>984</v>
      </c>
      <c r="K152" s="3" t="s">
        <v>1754</v>
      </c>
      <c r="L152" s="3" t="s">
        <v>689</v>
      </c>
      <c r="M152" s="3" t="s">
        <v>638</v>
      </c>
      <c r="N152" s="3" t="s">
        <v>1845</v>
      </c>
      <c r="O152" s="3" t="s">
        <v>664</v>
      </c>
      <c r="P152" s="3" t="s">
        <v>641</v>
      </c>
      <c r="Q152" s="3"/>
      <c r="R152" s="3" t="s">
        <v>1846</v>
      </c>
      <c r="S152" s="3" t="s">
        <v>1847</v>
      </c>
      <c r="T152" s="3"/>
      <c r="U152" s="3"/>
      <c r="V152" s="3"/>
      <c r="W152" s="3"/>
      <c r="X152" s="3" t="s">
        <v>1848</v>
      </c>
      <c r="Y152" s="3" t="s">
        <v>1849</v>
      </c>
      <c r="Z152" s="3">
        <v>5.5</v>
      </c>
      <c r="AA152" s="3">
        <v>2</v>
      </c>
      <c r="AB152" s="3">
        <v>2</v>
      </c>
      <c r="AC152" s="3">
        <v>14.63</v>
      </c>
      <c r="AD152" s="3"/>
      <c r="AE152" s="3">
        <v>5</v>
      </c>
      <c r="AF152" s="3"/>
      <c r="AG152" s="3"/>
      <c r="AH152" s="3"/>
      <c r="AI152" s="3"/>
      <c r="AJ152" s="3" t="s">
        <v>1842</v>
      </c>
      <c r="AK152" s="3"/>
      <c r="AL152" s="3"/>
      <c r="AM152" s="5"/>
      <c r="AN152" s="3"/>
      <c r="AO152" s="3"/>
      <c r="AP152" s="3"/>
      <c r="AQ152" s="3"/>
      <c r="AR152" s="3"/>
    </row>
    <row r="153" spans="2:44">
      <c r="B153" s="3" t="s">
        <v>156</v>
      </c>
      <c r="C153" s="3" t="s">
        <v>157</v>
      </c>
      <c r="D153" s="3" t="s">
        <v>1749</v>
      </c>
      <c r="E153" s="3" t="s">
        <v>1750</v>
      </c>
      <c r="F153" s="6" t="s">
        <v>1850</v>
      </c>
      <c r="G153" s="6"/>
      <c r="H153" s="3">
        <f>VLOOKUP(B153,'Бланк заказа'!A$4:D$294,4,FALSE)</f>
        <v>750</v>
      </c>
      <c r="I153" s="3" t="s">
        <v>1851</v>
      </c>
      <c r="J153" s="3" t="s">
        <v>984</v>
      </c>
      <c r="K153" s="3" t="s">
        <v>1754</v>
      </c>
      <c r="L153" s="3" t="s">
        <v>689</v>
      </c>
      <c r="M153" s="3" t="s">
        <v>638</v>
      </c>
      <c r="N153" s="3" t="s">
        <v>1852</v>
      </c>
      <c r="O153" s="3" t="s">
        <v>664</v>
      </c>
      <c r="P153" s="3" t="s">
        <v>641</v>
      </c>
      <c r="Q153" s="3"/>
      <c r="R153" s="3" t="s">
        <v>1853</v>
      </c>
      <c r="S153" s="3" t="s">
        <v>1854</v>
      </c>
      <c r="T153" s="3"/>
      <c r="U153" s="3"/>
      <c r="V153" s="3"/>
      <c r="W153" s="3"/>
      <c r="X153" s="3" t="s">
        <v>1839</v>
      </c>
      <c r="Y153" s="3" t="s">
        <v>1855</v>
      </c>
      <c r="Z153" s="3">
        <v>5.5</v>
      </c>
      <c r="AA153" s="3">
        <v>2</v>
      </c>
      <c r="AB153" s="3">
        <v>2</v>
      </c>
      <c r="AC153" s="3">
        <v>14.63</v>
      </c>
      <c r="AD153" s="3"/>
      <c r="AE153" s="3">
        <v>5</v>
      </c>
      <c r="AF153" s="3"/>
      <c r="AG153" s="3"/>
      <c r="AH153" s="3"/>
      <c r="AI153" s="3" t="s">
        <v>1856</v>
      </c>
      <c r="AJ153" s="3" t="s">
        <v>1842</v>
      </c>
      <c r="AK153" s="3"/>
      <c r="AL153" s="3"/>
      <c r="AM153" s="5"/>
      <c r="AN153" s="3"/>
      <c r="AO153" s="3"/>
      <c r="AP153" s="3"/>
      <c r="AQ153" s="3"/>
      <c r="AR153" s="3"/>
    </row>
    <row r="154" spans="2:44">
      <c r="B154" s="3" t="s">
        <v>158</v>
      </c>
      <c r="C154" s="3" t="s">
        <v>159</v>
      </c>
      <c r="D154" s="3" t="s">
        <v>1749</v>
      </c>
      <c r="E154" s="3" t="s">
        <v>1750</v>
      </c>
      <c r="F154" s="3" t="s">
        <v>1857</v>
      </c>
      <c r="G154" s="3"/>
      <c r="H154" s="3">
        <f>VLOOKUP(B154,'Бланк заказа'!A$4:D$294,4,FALSE)</f>
        <v>750</v>
      </c>
      <c r="I154" s="3" t="s">
        <v>1858</v>
      </c>
      <c r="J154" s="3" t="s">
        <v>984</v>
      </c>
      <c r="K154" s="3" t="s">
        <v>1754</v>
      </c>
      <c r="L154" s="3" t="s">
        <v>689</v>
      </c>
      <c r="M154" s="3" t="s">
        <v>638</v>
      </c>
      <c r="N154" s="3" t="s">
        <v>1859</v>
      </c>
      <c r="O154" s="3" t="s">
        <v>664</v>
      </c>
      <c r="P154" s="3" t="s">
        <v>641</v>
      </c>
      <c r="Q154" s="3"/>
      <c r="R154" s="3" t="s">
        <v>1860</v>
      </c>
      <c r="S154" s="3" t="s">
        <v>1861</v>
      </c>
      <c r="T154" s="3"/>
      <c r="U154" s="3"/>
      <c r="V154" s="3"/>
      <c r="W154" s="3"/>
      <c r="X154" s="3" t="s">
        <v>1839</v>
      </c>
      <c r="Y154" s="3" t="s">
        <v>1862</v>
      </c>
      <c r="Z154" s="3">
        <v>5.5</v>
      </c>
      <c r="AA154" s="3">
        <v>2</v>
      </c>
      <c r="AB154" s="3">
        <v>2</v>
      </c>
      <c r="AC154" s="3">
        <v>14.63</v>
      </c>
      <c r="AD154" s="3"/>
      <c r="AE154" s="3">
        <v>5</v>
      </c>
      <c r="AF154" s="3"/>
      <c r="AG154" s="3"/>
      <c r="AH154" s="3"/>
      <c r="AI154" s="3" t="s">
        <v>1863</v>
      </c>
      <c r="AJ154" s="3" t="s">
        <v>1842</v>
      </c>
      <c r="AK154" s="3"/>
      <c r="AL154" s="3"/>
      <c r="AM154" s="5"/>
      <c r="AN154" s="3"/>
      <c r="AO154" s="3"/>
      <c r="AP154" s="3"/>
      <c r="AQ154" s="3"/>
      <c r="AR154" s="3"/>
    </row>
    <row r="155" spans="2:44">
      <c r="B155" s="3" t="s">
        <v>160</v>
      </c>
      <c r="C155" s="3" t="s">
        <v>161</v>
      </c>
      <c r="D155" s="3" t="s">
        <v>1749</v>
      </c>
      <c r="E155" s="3" t="s">
        <v>1750</v>
      </c>
      <c r="F155" s="3" t="s">
        <v>1864</v>
      </c>
      <c r="G155" s="3"/>
      <c r="H155" s="3">
        <f>VLOOKUP(B155,'Бланк заказа'!A$4:D$294,4,FALSE)</f>
        <v>750</v>
      </c>
      <c r="I155" s="3" t="s">
        <v>1865</v>
      </c>
      <c r="J155" s="3" t="s">
        <v>984</v>
      </c>
      <c r="K155" s="3" t="s">
        <v>1754</v>
      </c>
      <c r="L155" s="3" t="s">
        <v>689</v>
      </c>
      <c r="M155" s="3" t="s">
        <v>638</v>
      </c>
      <c r="N155" s="3" t="s">
        <v>1866</v>
      </c>
      <c r="O155" s="3" t="s">
        <v>664</v>
      </c>
      <c r="P155" s="3" t="s">
        <v>641</v>
      </c>
      <c r="Q155" s="3"/>
      <c r="R155" s="3" t="s">
        <v>1867</v>
      </c>
      <c r="S155" s="3" t="s">
        <v>1868</v>
      </c>
      <c r="T155" s="3"/>
      <c r="U155" s="3"/>
      <c r="V155" s="3"/>
      <c r="W155" s="3"/>
      <c r="X155" s="3" t="s">
        <v>1839</v>
      </c>
      <c r="Y155" s="3" t="s">
        <v>1869</v>
      </c>
      <c r="Z155" s="3">
        <v>5.5</v>
      </c>
      <c r="AA155" s="3">
        <v>2</v>
      </c>
      <c r="AB155" s="3">
        <v>2</v>
      </c>
      <c r="AC155" s="3">
        <v>14.63</v>
      </c>
      <c r="AD155" s="3"/>
      <c r="AE155" s="3">
        <v>5</v>
      </c>
      <c r="AF155" s="3"/>
      <c r="AG155" s="3"/>
      <c r="AH155" s="3"/>
      <c r="AI155" s="3" t="s">
        <v>1870</v>
      </c>
      <c r="AJ155" s="3" t="s">
        <v>1842</v>
      </c>
      <c r="AK155" s="3"/>
      <c r="AL155" s="3"/>
      <c r="AM155" s="5"/>
      <c r="AN155" s="3"/>
      <c r="AO155" s="3"/>
      <c r="AP155" s="3"/>
      <c r="AQ155" s="3"/>
      <c r="AR155" s="3"/>
    </row>
    <row r="156" spans="2:44">
      <c r="B156" s="3" t="s">
        <v>162</v>
      </c>
      <c r="C156" s="3" t="s">
        <v>163</v>
      </c>
      <c r="D156" s="3" t="s">
        <v>1749</v>
      </c>
      <c r="E156" s="3" t="s">
        <v>1750</v>
      </c>
      <c r="F156" s="3" t="s">
        <v>1871</v>
      </c>
      <c r="G156" s="3"/>
      <c r="H156" s="3">
        <f>VLOOKUP(B156,'Бланк заказа'!A$4:D$294,4,FALSE)</f>
        <v>750</v>
      </c>
      <c r="I156" s="3" t="s">
        <v>1872</v>
      </c>
      <c r="J156" s="3" t="s">
        <v>984</v>
      </c>
      <c r="K156" s="3" t="s">
        <v>1754</v>
      </c>
      <c r="L156" s="3" t="s">
        <v>689</v>
      </c>
      <c r="M156" s="3" t="s">
        <v>638</v>
      </c>
      <c r="N156" s="3" t="s">
        <v>1873</v>
      </c>
      <c r="O156" s="3" t="s">
        <v>664</v>
      </c>
      <c r="P156" s="3" t="s">
        <v>641</v>
      </c>
      <c r="Q156" s="3"/>
      <c r="R156" s="3" t="s">
        <v>1874</v>
      </c>
      <c r="S156" s="3" t="s">
        <v>1875</v>
      </c>
      <c r="T156" s="3"/>
      <c r="U156" s="3"/>
      <c r="V156" s="3"/>
      <c r="W156" s="3"/>
      <c r="X156" s="3" t="s">
        <v>1839</v>
      </c>
      <c r="Y156" s="3" t="s">
        <v>1876</v>
      </c>
      <c r="Z156" s="3">
        <v>5.5</v>
      </c>
      <c r="AA156" s="3">
        <v>2</v>
      </c>
      <c r="AB156" s="3">
        <v>2</v>
      </c>
      <c r="AC156" s="3">
        <v>14.63</v>
      </c>
      <c r="AD156" s="3"/>
      <c r="AE156" s="3">
        <v>5</v>
      </c>
      <c r="AF156" s="3"/>
      <c r="AG156" s="3"/>
      <c r="AH156" s="3"/>
      <c r="AI156" s="3" t="s">
        <v>1877</v>
      </c>
      <c r="AJ156" s="3" t="s">
        <v>1842</v>
      </c>
      <c r="AK156" s="3"/>
      <c r="AL156" s="3"/>
      <c r="AM156" s="5"/>
      <c r="AN156" s="3"/>
      <c r="AO156" s="3"/>
      <c r="AP156" s="3"/>
      <c r="AQ156" s="3"/>
      <c r="AR156" s="3"/>
    </row>
    <row r="157" spans="2:44">
      <c r="B157" s="3" t="s">
        <v>164</v>
      </c>
      <c r="C157" s="3" t="s">
        <v>165</v>
      </c>
      <c r="D157" s="3" t="s">
        <v>1749</v>
      </c>
      <c r="E157" s="3" t="s">
        <v>1750</v>
      </c>
      <c r="F157" s="3" t="s">
        <v>1878</v>
      </c>
      <c r="G157" s="3"/>
      <c r="H157" s="3">
        <f>VLOOKUP(B157,'Бланк заказа'!A$4:D$294,4,FALSE)</f>
        <v>750</v>
      </c>
      <c r="I157" s="3" t="s">
        <v>1879</v>
      </c>
      <c r="J157" s="3" t="s">
        <v>984</v>
      </c>
      <c r="K157" s="3" t="s">
        <v>1754</v>
      </c>
      <c r="L157" s="3" t="s">
        <v>689</v>
      </c>
      <c r="M157" s="3" t="s">
        <v>638</v>
      </c>
      <c r="N157" s="3" t="s">
        <v>1880</v>
      </c>
      <c r="O157" s="3" t="s">
        <v>664</v>
      </c>
      <c r="P157" s="3" t="s">
        <v>641</v>
      </c>
      <c r="Q157" s="3"/>
      <c r="R157" s="3" t="s">
        <v>1881</v>
      </c>
      <c r="S157" s="3" t="s">
        <v>1882</v>
      </c>
      <c r="T157" s="3"/>
      <c r="U157" s="3"/>
      <c r="V157" s="3"/>
      <c r="W157" s="3"/>
      <c r="X157" s="3" t="s">
        <v>1839</v>
      </c>
      <c r="Y157" s="3" t="s">
        <v>1883</v>
      </c>
      <c r="Z157" s="3">
        <v>5.5</v>
      </c>
      <c r="AA157" s="3">
        <v>2</v>
      </c>
      <c r="AB157" s="3">
        <v>2</v>
      </c>
      <c r="AC157" s="3">
        <v>14.63</v>
      </c>
      <c r="AD157" s="3"/>
      <c r="AE157" s="3">
        <v>5</v>
      </c>
      <c r="AF157" s="3"/>
      <c r="AG157" s="3"/>
      <c r="AH157" s="3"/>
      <c r="AI157" s="3" t="s">
        <v>1884</v>
      </c>
      <c r="AJ157" s="3" t="s">
        <v>1842</v>
      </c>
      <c r="AK157" s="3"/>
      <c r="AL157" s="3"/>
      <c r="AM157" s="5"/>
      <c r="AN157" s="3"/>
      <c r="AO157" s="3"/>
      <c r="AP157" s="3"/>
      <c r="AQ157" s="3"/>
      <c r="AR157" s="3"/>
    </row>
    <row r="158" spans="2:44">
      <c r="B158" s="3" t="s">
        <v>166</v>
      </c>
      <c r="C158" s="3" t="s">
        <v>167</v>
      </c>
      <c r="D158" s="3" t="s">
        <v>1749</v>
      </c>
      <c r="E158" s="3" t="s">
        <v>1750</v>
      </c>
      <c r="F158" s="3" t="s">
        <v>1885</v>
      </c>
      <c r="G158" s="3"/>
      <c r="H158" s="3">
        <f>VLOOKUP(B158,'Бланк заказа'!A$4:D$294,4,FALSE)</f>
        <v>750</v>
      </c>
      <c r="I158" s="3" t="s">
        <v>1886</v>
      </c>
      <c r="J158" s="3" t="s">
        <v>984</v>
      </c>
      <c r="K158" s="3" t="s">
        <v>1754</v>
      </c>
      <c r="L158" s="3" t="s">
        <v>689</v>
      </c>
      <c r="M158" s="3" t="s">
        <v>638</v>
      </c>
      <c r="N158" s="3" t="s">
        <v>1887</v>
      </c>
      <c r="O158" s="3" t="s">
        <v>664</v>
      </c>
      <c r="P158" s="3" t="s">
        <v>641</v>
      </c>
      <c r="Q158" s="3"/>
      <c r="R158" s="3" t="s">
        <v>1888</v>
      </c>
      <c r="S158" s="3" t="s">
        <v>1889</v>
      </c>
      <c r="T158" s="3"/>
      <c r="U158" s="3"/>
      <c r="V158" s="3"/>
      <c r="W158" s="3"/>
      <c r="X158" s="3" t="s">
        <v>1839</v>
      </c>
      <c r="Y158" s="3" t="s">
        <v>1890</v>
      </c>
      <c r="Z158" s="3">
        <v>5.5</v>
      </c>
      <c r="AA158" s="3">
        <v>2</v>
      </c>
      <c r="AB158" s="3">
        <v>2</v>
      </c>
      <c r="AC158" s="3">
        <v>14.63</v>
      </c>
      <c r="AD158" s="3"/>
      <c r="AE158" s="3">
        <v>5</v>
      </c>
      <c r="AF158" s="3"/>
      <c r="AG158" s="3"/>
      <c r="AH158" s="3"/>
      <c r="AI158" s="3" t="s">
        <v>1891</v>
      </c>
      <c r="AJ158" s="3" t="s">
        <v>1842</v>
      </c>
      <c r="AK158" s="3"/>
      <c r="AL158" s="3"/>
      <c r="AM158" s="5"/>
      <c r="AN158" s="3"/>
      <c r="AO158" s="3"/>
      <c r="AP158" s="3"/>
      <c r="AQ158" s="3"/>
      <c r="AR158" s="3"/>
    </row>
    <row r="159" spans="2:44">
      <c r="B159" s="3" t="s">
        <v>168</v>
      </c>
      <c r="C159" s="3" t="s">
        <v>169</v>
      </c>
      <c r="D159" s="3" t="s">
        <v>1749</v>
      </c>
      <c r="E159" s="3" t="s">
        <v>1750</v>
      </c>
      <c r="F159" s="3" t="s">
        <v>1892</v>
      </c>
      <c r="G159" s="3"/>
      <c r="H159" s="3">
        <f>VLOOKUP(B159,'Бланк заказа'!A$4:D$294,4,FALSE)</f>
        <v>750</v>
      </c>
      <c r="I159" s="3" t="s">
        <v>1893</v>
      </c>
      <c r="J159" s="3" t="s">
        <v>984</v>
      </c>
      <c r="K159" s="3" t="s">
        <v>1754</v>
      </c>
      <c r="L159" s="3" t="s">
        <v>689</v>
      </c>
      <c r="M159" s="3" t="s">
        <v>638</v>
      </c>
      <c r="N159" s="3" t="s">
        <v>1894</v>
      </c>
      <c r="O159" s="3" t="s">
        <v>664</v>
      </c>
      <c r="P159" s="3" t="s">
        <v>641</v>
      </c>
      <c r="Q159" s="3"/>
      <c r="R159" s="3" t="s">
        <v>1895</v>
      </c>
      <c r="S159" s="3" t="s">
        <v>1896</v>
      </c>
      <c r="T159" s="3"/>
      <c r="U159" s="3"/>
      <c r="V159" s="3"/>
      <c r="W159" s="3"/>
      <c r="X159" s="3" t="s">
        <v>1839</v>
      </c>
      <c r="Y159" s="3" t="s">
        <v>1897</v>
      </c>
      <c r="Z159" s="3">
        <v>5.5</v>
      </c>
      <c r="AA159" s="3">
        <v>2</v>
      </c>
      <c r="AB159" s="3">
        <v>2</v>
      </c>
      <c r="AC159" s="3">
        <v>14.63</v>
      </c>
      <c r="AD159" s="3"/>
      <c r="AE159" s="3">
        <v>5</v>
      </c>
      <c r="AF159" s="3"/>
      <c r="AG159" s="3"/>
      <c r="AH159" s="3"/>
      <c r="AI159" s="3" t="s">
        <v>1898</v>
      </c>
      <c r="AJ159" s="3" t="s">
        <v>1842</v>
      </c>
      <c r="AK159" s="3"/>
      <c r="AL159" s="3"/>
      <c r="AM159" s="5"/>
      <c r="AN159" s="3"/>
      <c r="AO159" s="3"/>
      <c r="AP159" s="3"/>
      <c r="AQ159" s="3"/>
      <c r="AR159" s="3"/>
    </row>
    <row r="160" spans="2:44">
      <c r="B160" s="3" t="s">
        <v>170</v>
      </c>
      <c r="C160" s="3" t="s">
        <v>171</v>
      </c>
      <c r="D160" s="3" t="s">
        <v>1749</v>
      </c>
      <c r="E160" s="3" t="s">
        <v>1750</v>
      </c>
      <c r="F160" s="3" t="s">
        <v>1899</v>
      </c>
      <c r="G160" s="3"/>
      <c r="H160" s="3">
        <f>VLOOKUP(B160,'Бланк заказа'!A$4:D$294,4,FALSE)</f>
        <v>750</v>
      </c>
      <c r="I160" s="3" t="s">
        <v>1900</v>
      </c>
      <c r="J160" s="3" t="s">
        <v>984</v>
      </c>
      <c r="K160" s="3" t="s">
        <v>1754</v>
      </c>
      <c r="L160" s="3" t="s">
        <v>689</v>
      </c>
      <c r="M160" s="3" t="s">
        <v>638</v>
      </c>
      <c r="N160" s="3" t="s">
        <v>1901</v>
      </c>
      <c r="O160" s="3" t="s">
        <v>664</v>
      </c>
      <c r="P160" s="3" t="s">
        <v>641</v>
      </c>
      <c r="Q160" s="3"/>
      <c r="R160" s="3" t="s">
        <v>1902</v>
      </c>
      <c r="S160" s="3" t="s">
        <v>1903</v>
      </c>
      <c r="T160" s="3"/>
      <c r="U160" s="3"/>
      <c r="V160" s="3"/>
      <c r="W160" s="3"/>
      <c r="X160" s="3" t="s">
        <v>1839</v>
      </c>
      <c r="Y160" s="3" t="s">
        <v>1904</v>
      </c>
      <c r="Z160" s="3">
        <v>5.5</v>
      </c>
      <c r="AA160" s="3">
        <v>2</v>
      </c>
      <c r="AB160" s="3">
        <v>2</v>
      </c>
      <c r="AC160" s="3">
        <v>14.63</v>
      </c>
      <c r="AD160" s="3"/>
      <c r="AE160" s="3">
        <v>5</v>
      </c>
      <c r="AF160" s="3"/>
      <c r="AG160" s="3"/>
      <c r="AH160" s="3"/>
      <c r="AI160" s="3" t="s">
        <v>1905</v>
      </c>
      <c r="AJ160" s="3" t="s">
        <v>1842</v>
      </c>
      <c r="AK160" s="3"/>
      <c r="AL160" s="3"/>
      <c r="AM160" s="5"/>
      <c r="AN160" s="3"/>
      <c r="AO160" s="3"/>
      <c r="AP160" s="3"/>
      <c r="AQ160" s="3"/>
      <c r="AR160" s="3"/>
    </row>
    <row r="161" spans="2:44">
      <c r="B161" s="3" t="s">
        <v>172</v>
      </c>
      <c r="C161" s="3" t="s">
        <v>173</v>
      </c>
      <c r="D161" s="3" t="s">
        <v>1749</v>
      </c>
      <c r="E161" s="3" t="s">
        <v>1750</v>
      </c>
      <c r="F161" s="3" t="s">
        <v>1906</v>
      </c>
      <c r="G161" s="3"/>
      <c r="H161" s="3">
        <f>VLOOKUP(B161,'Бланк заказа'!A$4:D$294,4,FALSE)</f>
        <v>750</v>
      </c>
      <c r="I161" s="3" t="s">
        <v>1907</v>
      </c>
      <c r="J161" s="3" t="s">
        <v>984</v>
      </c>
      <c r="K161" s="3" t="s">
        <v>1754</v>
      </c>
      <c r="L161" s="3" t="s">
        <v>689</v>
      </c>
      <c r="M161" s="3" t="s">
        <v>638</v>
      </c>
      <c r="N161" s="3" t="s">
        <v>1908</v>
      </c>
      <c r="O161" s="3" t="s">
        <v>664</v>
      </c>
      <c r="P161" s="3" t="s">
        <v>641</v>
      </c>
      <c r="Q161" s="3"/>
      <c r="R161" s="3" t="s">
        <v>1909</v>
      </c>
      <c r="S161" s="3" t="s">
        <v>1910</v>
      </c>
      <c r="T161" s="3"/>
      <c r="U161" s="3"/>
      <c r="V161" s="3"/>
      <c r="W161" s="3"/>
      <c r="X161" s="3" t="s">
        <v>1839</v>
      </c>
      <c r="Y161" s="3" t="s">
        <v>1911</v>
      </c>
      <c r="Z161" s="3">
        <v>5.5</v>
      </c>
      <c r="AA161" s="3">
        <v>2</v>
      </c>
      <c r="AB161" s="3">
        <v>2</v>
      </c>
      <c r="AC161" s="3">
        <v>14.63</v>
      </c>
      <c r="AD161" s="3"/>
      <c r="AE161" s="3">
        <v>5</v>
      </c>
      <c r="AF161" s="3"/>
      <c r="AG161" s="3"/>
      <c r="AH161" s="3"/>
      <c r="AI161" s="3" t="s">
        <v>1912</v>
      </c>
      <c r="AJ161" s="3" t="s">
        <v>1842</v>
      </c>
      <c r="AK161" s="3"/>
      <c r="AL161" s="3"/>
      <c r="AM161" s="5"/>
      <c r="AN161" s="3"/>
      <c r="AO161" s="3"/>
      <c r="AP161" s="3"/>
      <c r="AQ161" s="3"/>
      <c r="AR161" s="3"/>
    </row>
    <row r="162" spans="2:44">
      <c r="B162" s="3" t="s">
        <v>174</v>
      </c>
      <c r="C162" s="3" t="s">
        <v>175</v>
      </c>
      <c r="D162" s="3" t="s">
        <v>1749</v>
      </c>
      <c r="E162" s="3" t="s">
        <v>1750</v>
      </c>
      <c r="F162" s="3" t="s">
        <v>1913</v>
      </c>
      <c r="G162" s="3"/>
      <c r="H162" s="3">
        <f>VLOOKUP(B162,'Бланк заказа'!A$4:D$294,4,FALSE)</f>
        <v>750</v>
      </c>
      <c r="I162" s="3" t="s">
        <v>1914</v>
      </c>
      <c r="J162" s="3" t="s">
        <v>984</v>
      </c>
      <c r="K162" s="3" t="s">
        <v>1754</v>
      </c>
      <c r="L162" s="3" t="s">
        <v>689</v>
      </c>
      <c r="M162" s="3" t="s">
        <v>638</v>
      </c>
      <c r="N162" s="3" t="s">
        <v>1915</v>
      </c>
      <c r="O162" s="3" t="s">
        <v>664</v>
      </c>
      <c r="P162" s="3" t="s">
        <v>641</v>
      </c>
      <c r="Q162" s="3"/>
      <c r="R162" s="3" t="s">
        <v>1916</v>
      </c>
      <c r="S162" s="3" t="s">
        <v>1917</v>
      </c>
      <c r="T162" s="3"/>
      <c r="U162" s="3"/>
      <c r="V162" s="3"/>
      <c r="W162" s="3"/>
      <c r="X162" s="3" t="s">
        <v>1839</v>
      </c>
      <c r="Y162" s="3" t="s">
        <v>1918</v>
      </c>
      <c r="Z162" s="3">
        <v>5.5</v>
      </c>
      <c r="AA162" s="3">
        <v>2</v>
      </c>
      <c r="AB162" s="3">
        <v>2</v>
      </c>
      <c r="AC162" s="3">
        <v>14.63</v>
      </c>
      <c r="AD162" s="3"/>
      <c r="AE162" s="3">
        <v>5</v>
      </c>
      <c r="AF162" s="3"/>
      <c r="AG162" s="3"/>
      <c r="AH162" s="3"/>
      <c r="AI162" s="3" t="s">
        <v>1919</v>
      </c>
      <c r="AJ162" s="3" t="s">
        <v>1842</v>
      </c>
      <c r="AK162" s="3"/>
      <c r="AL162" s="3"/>
      <c r="AM162" s="5"/>
      <c r="AN162" s="3"/>
      <c r="AO162" s="3"/>
      <c r="AP162" s="3"/>
      <c r="AQ162" s="3"/>
      <c r="AR162" s="3"/>
    </row>
    <row r="163" spans="2:44">
      <c r="B163" s="3" t="s">
        <v>176</v>
      </c>
      <c r="C163" s="3" t="s">
        <v>177</v>
      </c>
      <c r="D163" s="3" t="s">
        <v>1749</v>
      </c>
      <c r="E163" s="3" t="s">
        <v>1750</v>
      </c>
      <c r="F163" s="3" t="s">
        <v>1920</v>
      </c>
      <c r="G163" s="3"/>
      <c r="H163" s="3">
        <f>VLOOKUP(B163,'Бланк заказа'!A$4:D$294,4,FALSE)</f>
        <v>750</v>
      </c>
      <c r="I163" s="3" t="s">
        <v>1921</v>
      </c>
      <c r="J163" s="3" t="s">
        <v>984</v>
      </c>
      <c r="K163" s="3" t="s">
        <v>1754</v>
      </c>
      <c r="L163" s="3" t="s">
        <v>689</v>
      </c>
      <c r="M163" s="3" t="s">
        <v>638</v>
      </c>
      <c r="N163" s="3" t="s">
        <v>1922</v>
      </c>
      <c r="O163" s="3" t="s">
        <v>664</v>
      </c>
      <c r="P163" s="3" t="s">
        <v>641</v>
      </c>
      <c r="Q163" s="3"/>
      <c r="R163" s="3" t="s">
        <v>1923</v>
      </c>
      <c r="S163" s="3" t="s">
        <v>1924</v>
      </c>
      <c r="T163" s="3"/>
      <c r="U163" s="3"/>
      <c r="V163" s="3"/>
      <c r="W163" s="3"/>
      <c r="X163" s="3" t="s">
        <v>1839</v>
      </c>
      <c r="Y163" s="3" t="s">
        <v>1925</v>
      </c>
      <c r="Z163" s="3">
        <v>5.5</v>
      </c>
      <c r="AA163" s="3">
        <v>2</v>
      </c>
      <c r="AB163" s="3">
        <v>2</v>
      </c>
      <c r="AC163" s="3">
        <v>14.63</v>
      </c>
      <c r="AD163" s="3"/>
      <c r="AE163" s="3">
        <v>5</v>
      </c>
      <c r="AF163" s="3"/>
      <c r="AG163" s="3"/>
      <c r="AH163" s="3"/>
      <c r="AI163" s="3" t="s">
        <v>1926</v>
      </c>
      <c r="AJ163" s="3" t="s">
        <v>1842</v>
      </c>
      <c r="AK163" s="3"/>
      <c r="AL163" s="3"/>
      <c r="AM163" s="5"/>
      <c r="AN163" s="3"/>
      <c r="AO163" s="3"/>
      <c r="AP163" s="3"/>
      <c r="AQ163" s="3"/>
      <c r="AR163" s="3"/>
    </row>
    <row r="164" spans="2:44">
      <c r="B164" s="3" t="s">
        <v>178</v>
      </c>
      <c r="C164" s="3" t="s">
        <v>179</v>
      </c>
      <c r="D164" s="3" t="s">
        <v>1749</v>
      </c>
      <c r="E164" s="3" t="s">
        <v>1750</v>
      </c>
      <c r="F164" s="3" t="s">
        <v>1927</v>
      </c>
      <c r="G164" s="3"/>
      <c r="H164" s="3">
        <f>VLOOKUP(B164,'Бланк заказа'!A$4:D$294,4,FALSE)</f>
        <v>750</v>
      </c>
      <c r="I164" s="3" t="s">
        <v>1928</v>
      </c>
      <c r="J164" s="3" t="s">
        <v>984</v>
      </c>
      <c r="K164" s="3" t="s">
        <v>1754</v>
      </c>
      <c r="L164" s="3" t="s">
        <v>689</v>
      </c>
      <c r="M164" s="3" t="s">
        <v>638</v>
      </c>
      <c r="N164" s="3" t="s">
        <v>1929</v>
      </c>
      <c r="O164" s="3" t="s">
        <v>664</v>
      </c>
      <c r="P164" s="3" t="s">
        <v>641</v>
      </c>
      <c r="Q164" s="3"/>
      <c r="R164" s="3" t="s">
        <v>1930</v>
      </c>
      <c r="S164" s="3" t="s">
        <v>1931</v>
      </c>
      <c r="T164" s="3"/>
      <c r="U164" s="3"/>
      <c r="V164" s="3"/>
      <c r="W164" s="3"/>
      <c r="X164" s="3" t="s">
        <v>1839</v>
      </c>
      <c r="Y164" s="3" t="s">
        <v>1932</v>
      </c>
      <c r="Z164" s="3">
        <v>5.5</v>
      </c>
      <c r="AA164" s="3">
        <v>2</v>
      </c>
      <c r="AB164" s="3">
        <v>2</v>
      </c>
      <c r="AC164" s="3">
        <v>14.63</v>
      </c>
      <c r="AD164" s="3"/>
      <c r="AE164" s="3">
        <v>5</v>
      </c>
      <c r="AF164" s="3"/>
      <c r="AG164" s="3"/>
      <c r="AH164" s="3"/>
      <c r="AI164" s="3" t="s">
        <v>1933</v>
      </c>
      <c r="AJ164" s="3" t="s">
        <v>1842</v>
      </c>
      <c r="AK164" s="3"/>
      <c r="AL164" s="3"/>
      <c r="AM164" s="5"/>
      <c r="AN164" s="3"/>
      <c r="AO164" s="3"/>
      <c r="AP164" s="3"/>
      <c r="AQ164" s="3"/>
      <c r="AR164" s="3"/>
    </row>
    <row r="165" spans="2:44">
      <c r="B165" s="3" t="s">
        <v>180</v>
      </c>
      <c r="C165" s="3" t="s">
        <v>181</v>
      </c>
      <c r="D165" s="3" t="s">
        <v>1749</v>
      </c>
      <c r="E165" s="3" t="s">
        <v>1750</v>
      </c>
      <c r="F165" s="3" t="s">
        <v>1934</v>
      </c>
      <c r="G165" s="3"/>
      <c r="H165" s="3">
        <f>VLOOKUP(B165,'Бланк заказа'!A$4:D$294,4,FALSE)</f>
        <v>750</v>
      </c>
      <c r="I165" s="3" t="s">
        <v>1935</v>
      </c>
      <c r="J165" s="3" t="s">
        <v>984</v>
      </c>
      <c r="K165" s="3" t="s">
        <v>1754</v>
      </c>
      <c r="L165" s="3" t="s">
        <v>689</v>
      </c>
      <c r="M165" s="3" t="s">
        <v>638</v>
      </c>
      <c r="N165" s="3" t="s">
        <v>1936</v>
      </c>
      <c r="O165" s="3" t="s">
        <v>664</v>
      </c>
      <c r="P165" s="3" t="s">
        <v>641</v>
      </c>
      <c r="Q165" s="3"/>
      <c r="R165" s="3" t="s">
        <v>1937</v>
      </c>
      <c r="S165" s="3" t="s">
        <v>1938</v>
      </c>
      <c r="T165" s="3"/>
      <c r="U165" s="3"/>
      <c r="V165" s="3"/>
      <c r="W165" s="3"/>
      <c r="X165" s="3" t="s">
        <v>1839</v>
      </c>
      <c r="Y165" s="3" t="s">
        <v>1939</v>
      </c>
      <c r="Z165" s="3">
        <v>5.5</v>
      </c>
      <c r="AA165" s="3">
        <v>2</v>
      </c>
      <c r="AB165" s="3">
        <v>2</v>
      </c>
      <c r="AC165" s="3">
        <v>14.63</v>
      </c>
      <c r="AD165" s="3"/>
      <c r="AE165" s="3">
        <v>5</v>
      </c>
      <c r="AF165" s="3"/>
      <c r="AG165" s="3"/>
      <c r="AH165" s="3"/>
      <c r="AI165" s="3" t="s">
        <v>1940</v>
      </c>
      <c r="AJ165" s="3" t="s">
        <v>1842</v>
      </c>
      <c r="AK165" s="3"/>
      <c r="AL165" s="3"/>
      <c r="AM165" s="5"/>
      <c r="AN165" s="3"/>
      <c r="AO165" s="3"/>
      <c r="AP165" s="3"/>
      <c r="AQ165" s="3"/>
      <c r="AR165" s="3"/>
    </row>
    <row r="166" spans="2:44">
      <c r="B166" s="3" t="s">
        <v>182</v>
      </c>
      <c r="C166" s="3" t="s">
        <v>183</v>
      </c>
      <c r="D166" s="3" t="s">
        <v>1749</v>
      </c>
      <c r="E166" s="3" t="s">
        <v>1750</v>
      </c>
      <c r="F166" s="3" t="s">
        <v>1941</v>
      </c>
      <c r="G166" s="3"/>
      <c r="H166" s="3">
        <f>VLOOKUP(B166,'Бланк заказа'!A$4:D$294,4,FALSE)</f>
        <v>750</v>
      </c>
      <c r="I166" s="3" t="s">
        <v>1942</v>
      </c>
      <c r="J166" s="3" t="s">
        <v>984</v>
      </c>
      <c r="K166" s="3" t="s">
        <v>1754</v>
      </c>
      <c r="L166" s="3" t="s">
        <v>689</v>
      </c>
      <c r="M166" s="3" t="s">
        <v>638</v>
      </c>
      <c r="N166" s="3" t="s">
        <v>1943</v>
      </c>
      <c r="O166" s="3" t="s">
        <v>664</v>
      </c>
      <c r="P166" s="3" t="s">
        <v>641</v>
      </c>
      <c r="Q166" s="3"/>
      <c r="R166" s="3" t="s">
        <v>1944</v>
      </c>
      <c r="S166" s="3" t="s">
        <v>1945</v>
      </c>
      <c r="T166" s="3"/>
      <c r="U166" s="3"/>
      <c r="V166" s="3"/>
      <c r="W166" s="3"/>
      <c r="X166" s="3" t="s">
        <v>1839</v>
      </c>
      <c r="Y166" s="3" t="s">
        <v>1946</v>
      </c>
      <c r="Z166" s="3">
        <v>5.5</v>
      </c>
      <c r="AA166" s="3">
        <v>2</v>
      </c>
      <c r="AB166" s="3">
        <v>2</v>
      </c>
      <c r="AC166" s="3">
        <v>14.63</v>
      </c>
      <c r="AD166" s="3"/>
      <c r="AE166" s="3">
        <v>5</v>
      </c>
      <c r="AF166" s="3"/>
      <c r="AG166" s="3"/>
      <c r="AH166" s="3"/>
      <c r="AI166" s="3" t="s">
        <v>1947</v>
      </c>
      <c r="AJ166" s="3" t="s">
        <v>1842</v>
      </c>
      <c r="AK166" s="3"/>
      <c r="AL166" s="3"/>
      <c r="AM166" s="5"/>
      <c r="AN166" s="3"/>
      <c r="AO166" s="3"/>
      <c r="AP166" s="3"/>
      <c r="AQ166" s="3"/>
      <c r="AR166" s="3"/>
    </row>
    <row r="167" spans="2:44">
      <c r="B167" s="3" t="s">
        <v>184</v>
      </c>
      <c r="C167" s="3" t="s">
        <v>185</v>
      </c>
      <c r="D167" s="3" t="s">
        <v>1749</v>
      </c>
      <c r="E167" s="3" t="s">
        <v>1750</v>
      </c>
      <c r="F167" s="3" t="s">
        <v>1948</v>
      </c>
      <c r="G167" s="3"/>
      <c r="H167" s="3">
        <f>VLOOKUP(B167,'Бланк заказа'!A$4:D$294,4,FALSE)</f>
        <v>750</v>
      </c>
      <c r="I167" s="3" t="s">
        <v>1949</v>
      </c>
      <c r="J167" s="3" t="s">
        <v>984</v>
      </c>
      <c r="K167" s="3" t="s">
        <v>1754</v>
      </c>
      <c r="L167" s="3" t="s">
        <v>689</v>
      </c>
      <c r="M167" s="3" t="s">
        <v>638</v>
      </c>
      <c r="N167" s="3" t="s">
        <v>1950</v>
      </c>
      <c r="O167" s="3" t="s">
        <v>664</v>
      </c>
      <c r="P167" s="3" t="s">
        <v>641</v>
      </c>
      <c r="Q167" s="3"/>
      <c r="R167" s="3" t="s">
        <v>1951</v>
      </c>
      <c r="S167" s="3" t="s">
        <v>1952</v>
      </c>
      <c r="T167" s="3"/>
      <c r="U167" s="3"/>
      <c r="V167" s="3"/>
      <c r="W167" s="3"/>
      <c r="X167" s="3" t="s">
        <v>1839</v>
      </c>
      <c r="Y167" s="3" t="s">
        <v>1953</v>
      </c>
      <c r="Z167" s="3">
        <v>5.5</v>
      </c>
      <c r="AA167" s="3">
        <v>2</v>
      </c>
      <c r="AB167" s="3">
        <v>2</v>
      </c>
      <c r="AC167" s="3">
        <v>14.63</v>
      </c>
      <c r="AD167" s="3"/>
      <c r="AE167" s="3">
        <v>5</v>
      </c>
      <c r="AF167" s="3"/>
      <c r="AG167" s="3"/>
      <c r="AH167" s="3"/>
      <c r="AI167" s="3" t="s">
        <v>1954</v>
      </c>
      <c r="AJ167" s="3" t="s">
        <v>1842</v>
      </c>
      <c r="AK167" s="3"/>
      <c r="AL167" s="3"/>
      <c r="AM167" s="5"/>
      <c r="AN167" s="3"/>
      <c r="AO167" s="3"/>
      <c r="AP167" s="3"/>
      <c r="AQ167" s="3"/>
      <c r="AR167" s="3"/>
    </row>
    <row r="168" spans="2:44">
      <c r="B168" s="3" t="s">
        <v>186</v>
      </c>
      <c r="C168" s="3" t="s">
        <v>187</v>
      </c>
      <c r="D168" s="3" t="s">
        <v>1749</v>
      </c>
      <c r="E168" s="3" t="s">
        <v>1750</v>
      </c>
      <c r="F168" s="3" t="s">
        <v>1955</v>
      </c>
      <c r="G168" s="3"/>
      <c r="H168" s="3">
        <f>VLOOKUP(B168,'Бланк заказа'!A$4:D$294,4,FALSE)</f>
        <v>750</v>
      </c>
      <c r="I168" s="3" t="s">
        <v>1956</v>
      </c>
      <c r="J168" s="3" t="s">
        <v>984</v>
      </c>
      <c r="K168" s="3" t="s">
        <v>1754</v>
      </c>
      <c r="L168" s="3" t="s">
        <v>689</v>
      </c>
      <c r="M168" s="3" t="s">
        <v>638</v>
      </c>
      <c r="N168" s="3" t="s">
        <v>1957</v>
      </c>
      <c r="O168" s="3" t="s">
        <v>664</v>
      </c>
      <c r="P168" s="3" t="s">
        <v>641</v>
      </c>
      <c r="Q168" s="3"/>
      <c r="R168" s="3" t="s">
        <v>1958</v>
      </c>
      <c r="S168" s="3" t="s">
        <v>1959</v>
      </c>
      <c r="T168" s="3"/>
      <c r="U168" s="3"/>
      <c r="V168" s="3"/>
      <c r="W168" s="3"/>
      <c r="X168" s="3" t="s">
        <v>1839</v>
      </c>
      <c r="Y168" s="3" t="s">
        <v>1960</v>
      </c>
      <c r="Z168" s="3">
        <v>5.5</v>
      </c>
      <c r="AA168" s="3">
        <v>2</v>
      </c>
      <c r="AB168" s="3">
        <v>2</v>
      </c>
      <c r="AC168" s="3">
        <v>14.63</v>
      </c>
      <c r="AD168" s="3"/>
      <c r="AE168" s="3">
        <v>5</v>
      </c>
      <c r="AF168" s="3"/>
      <c r="AG168" s="3"/>
      <c r="AH168" s="3"/>
      <c r="AI168" s="3" t="s">
        <v>1961</v>
      </c>
      <c r="AJ168" s="3" t="s">
        <v>1842</v>
      </c>
      <c r="AK168" s="3"/>
      <c r="AL168" s="3"/>
      <c r="AM168" s="5"/>
      <c r="AN168" s="3"/>
      <c r="AO168" s="3"/>
      <c r="AP168" s="3"/>
      <c r="AQ168" s="3"/>
      <c r="AR168" s="3"/>
    </row>
    <row r="169" spans="2:44">
      <c r="B169" s="3" t="s">
        <v>188</v>
      </c>
      <c r="C169" s="3" t="s">
        <v>189</v>
      </c>
      <c r="D169" s="3" t="s">
        <v>1749</v>
      </c>
      <c r="E169" s="3" t="s">
        <v>1750</v>
      </c>
      <c r="F169" s="3" t="s">
        <v>1962</v>
      </c>
      <c r="G169" s="3"/>
      <c r="H169" s="3">
        <f>VLOOKUP(B169,'Бланк заказа'!A$4:D$294,4,FALSE)</f>
        <v>750</v>
      </c>
      <c r="I169" s="3" t="s">
        <v>1963</v>
      </c>
      <c r="J169" s="3" t="s">
        <v>984</v>
      </c>
      <c r="K169" s="3" t="s">
        <v>1754</v>
      </c>
      <c r="L169" s="3" t="s">
        <v>689</v>
      </c>
      <c r="M169" s="3" t="s">
        <v>638</v>
      </c>
      <c r="N169" s="3" t="s">
        <v>1964</v>
      </c>
      <c r="O169" s="3" t="s">
        <v>664</v>
      </c>
      <c r="P169" s="3" t="s">
        <v>641</v>
      </c>
      <c r="Q169" s="3"/>
      <c r="R169" s="3" t="s">
        <v>1965</v>
      </c>
      <c r="S169" s="3" t="s">
        <v>1966</v>
      </c>
      <c r="T169" s="3"/>
      <c r="U169" s="3"/>
      <c r="V169" s="3"/>
      <c r="W169" s="3"/>
      <c r="X169" s="3" t="s">
        <v>1839</v>
      </c>
      <c r="Y169" s="3" t="s">
        <v>1967</v>
      </c>
      <c r="Z169" s="3">
        <v>5.5</v>
      </c>
      <c r="AA169" s="3">
        <v>2</v>
      </c>
      <c r="AB169" s="3">
        <v>2</v>
      </c>
      <c r="AC169" s="3">
        <v>14.63</v>
      </c>
      <c r="AD169" s="3"/>
      <c r="AE169" s="3">
        <v>5</v>
      </c>
      <c r="AF169" s="3"/>
      <c r="AG169" s="3"/>
      <c r="AH169" s="3"/>
      <c r="AI169" s="3" t="s">
        <v>1968</v>
      </c>
      <c r="AJ169" s="3" t="s">
        <v>1842</v>
      </c>
      <c r="AK169" s="3"/>
      <c r="AL169" s="3"/>
      <c r="AM169" s="5"/>
      <c r="AN169" s="3"/>
      <c r="AO169" s="3"/>
      <c r="AP169" s="3"/>
      <c r="AQ169" s="3"/>
      <c r="AR169" s="3"/>
    </row>
    <row r="170" spans="2:44">
      <c r="B170" s="3" t="s">
        <v>190</v>
      </c>
      <c r="C170" s="3" t="s">
        <v>191</v>
      </c>
      <c r="D170" s="3" t="s">
        <v>1749</v>
      </c>
      <c r="E170" s="3" t="s">
        <v>1750</v>
      </c>
      <c r="F170" s="3" t="s">
        <v>1969</v>
      </c>
      <c r="G170" s="3"/>
      <c r="H170" s="3">
        <f>VLOOKUP(B170,'Бланк заказа'!A$4:D$294,4,FALSE)</f>
        <v>750</v>
      </c>
      <c r="I170" s="3" t="s">
        <v>1970</v>
      </c>
      <c r="J170" s="3" t="s">
        <v>984</v>
      </c>
      <c r="K170" s="3" t="s">
        <v>1754</v>
      </c>
      <c r="L170" s="3" t="s">
        <v>689</v>
      </c>
      <c r="M170" s="3" t="s">
        <v>638</v>
      </c>
      <c r="N170" s="3" t="s">
        <v>1971</v>
      </c>
      <c r="O170" s="3" t="s">
        <v>664</v>
      </c>
      <c r="P170" s="3" t="s">
        <v>641</v>
      </c>
      <c r="Q170" s="3"/>
      <c r="R170" s="3" t="s">
        <v>1972</v>
      </c>
      <c r="S170" s="3" t="s">
        <v>1973</v>
      </c>
      <c r="T170" s="3"/>
      <c r="U170" s="3"/>
      <c r="V170" s="3"/>
      <c r="W170" s="3"/>
      <c r="X170" s="3" t="s">
        <v>1839</v>
      </c>
      <c r="Y170" s="3" t="s">
        <v>1974</v>
      </c>
      <c r="Z170" s="3">
        <v>5.5</v>
      </c>
      <c r="AA170" s="3">
        <v>2</v>
      </c>
      <c r="AB170" s="3">
        <v>2</v>
      </c>
      <c r="AC170" s="3">
        <v>14.63</v>
      </c>
      <c r="AD170" s="3"/>
      <c r="AE170" s="3">
        <v>5</v>
      </c>
      <c r="AF170" s="3"/>
      <c r="AG170" s="3"/>
      <c r="AH170" s="3"/>
      <c r="AI170" s="3" t="s">
        <v>1975</v>
      </c>
      <c r="AJ170" s="3" t="s">
        <v>1842</v>
      </c>
      <c r="AK170" s="3"/>
      <c r="AL170" s="3"/>
      <c r="AM170" s="5"/>
      <c r="AN170" s="3"/>
      <c r="AO170" s="3"/>
      <c r="AP170" s="3"/>
      <c r="AQ170" s="3"/>
      <c r="AR170" s="3"/>
    </row>
    <row r="171" spans="2:44">
      <c r="B171" s="3" t="s">
        <v>192</v>
      </c>
      <c r="C171" s="3" t="s">
        <v>193</v>
      </c>
      <c r="D171" s="3" t="s">
        <v>1749</v>
      </c>
      <c r="E171" s="3" t="s">
        <v>1750</v>
      </c>
      <c r="F171" s="3" t="s">
        <v>1976</v>
      </c>
      <c r="G171" s="3"/>
      <c r="H171" s="3">
        <f>VLOOKUP(B171,'Бланк заказа'!A$4:D$294,4,FALSE)</f>
        <v>750</v>
      </c>
      <c r="I171" s="3" t="s">
        <v>1977</v>
      </c>
      <c r="J171" s="3" t="s">
        <v>984</v>
      </c>
      <c r="K171" s="3" t="s">
        <v>1754</v>
      </c>
      <c r="L171" s="3" t="s">
        <v>689</v>
      </c>
      <c r="M171" s="3" t="s">
        <v>638</v>
      </c>
      <c r="N171" s="3" t="s">
        <v>1978</v>
      </c>
      <c r="O171" s="3" t="s">
        <v>664</v>
      </c>
      <c r="P171" s="3" t="s">
        <v>641</v>
      </c>
      <c r="Q171" s="3"/>
      <c r="R171" s="3" t="s">
        <v>1979</v>
      </c>
      <c r="S171" s="3" t="s">
        <v>1980</v>
      </c>
      <c r="T171" s="3"/>
      <c r="U171" s="3"/>
      <c r="V171" s="3"/>
      <c r="W171" s="3"/>
      <c r="X171" s="3" t="s">
        <v>1839</v>
      </c>
      <c r="Y171" s="3" t="s">
        <v>1981</v>
      </c>
      <c r="Z171" s="3">
        <v>5.5</v>
      </c>
      <c r="AA171" s="3">
        <v>2</v>
      </c>
      <c r="AB171" s="3">
        <v>2</v>
      </c>
      <c r="AC171" s="3">
        <v>14.63</v>
      </c>
      <c r="AD171" s="3"/>
      <c r="AE171" s="3">
        <v>5</v>
      </c>
      <c r="AF171" s="3"/>
      <c r="AG171" s="3"/>
      <c r="AH171" s="3"/>
      <c r="AI171" s="3" t="s">
        <v>1982</v>
      </c>
      <c r="AJ171" s="3" t="s">
        <v>1842</v>
      </c>
      <c r="AK171" s="3"/>
      <c r="AL171" s="3"/>
      <c r="AM171" s="5"/>
      <c r="AN171" s="3"/>
      <c r="AO171" s="3"/>
      <c r="AP171" s="3"/>
      <c r="AQ171" s="3"/>
      <c r="AR171" s="3"/>
    </row>
    <row r="172" spans="2:44">
      <c r="B172" s="3" t="s">
        <v>194</v>
      </c>
      <c r="C172" s="3" t="s">
        <v>195</v>
      </c>
      <c r="D172" s="3" t="s">
        <v>1749</v>
      </c>
      <c r="E172" s="3" t="s">
        <v>1750</v>
      </c>
      <c r="F172" s="3" t="s">
        <v>1983</v>
      </c>
      <c r="G172" s="3"/>
      <c r="H172" s="3">
        <f>VLOOKUP(B172,'Бланк заказа'!A$4:D$294,4,FALSE)</f>
        <v>750</v>
      </c>
      <c r="I172" s="3" t="s">
        <v>1984</v>
      </c>
      <c r="J172" s="3" t="s">
        <v>984</v>
      </c>
      <c r="K172" s="3" t="s">
        <v>1754</v>
      </c>
      <c r="L172" s="3" t="s">
        <v>689</v>
      </c>
      <c r="M172" s="3" t="s">
        <v>638</v>
      </c>
      <c r="N172" s="3" t="s">
        <v>1985</v>
      </c>
      <c r="O172" s="3" t="s">
        <v>664</v>
      </c>
      <c r="P172" s="3" t="s">
        <v>641</v>
      </c>
      <c r="Q172" s="3"/>
      <c r="R172" s="3" t="s">
        <v>1986</v>
      </c>
      <c r="S172" s="3" t="s">
        <v>1987</v>
      </c>
      <c r="T172" s="3"/>
      <c r="U172" s="3"/>
      <c r="V172" s="3"/>
      <c r="W172" s="3"/>
      <c r="X172" s="3" t="s">
        <v>1839</v>
      </c>
      <c r="Y172" s="3" t="s">
        <v>1988</v>
      </c>
      <c r="Z172" s="3">
        <v>5.5</v>
      </c>
      <c r="AA172" s="3">
        <v>2</v>
      </c>
      <c r="AB172" s="3">
        <v>2</v>
      </c>
      <c r="AC172" s="3">
        <v>14.63</v>
      </c>
      <c r="AD172" s="3"/>
      <c r="AE172" s="3">
        <v>5</v>
      </c>
      <c r="AF172" s="3"/>
      <c r="AG172" s="3"/>
      <c r="AH172" s="3"/>
      <c r="AI172" s="3" t="s">
        <v>1989</v>
      </c>
      <c r="AJ172" s="3" t="s">
        <v>1842</v>
      </c>
      <c r="AK172" s="3"/>
      <c r="AL172" s="3"/>
      <c r="AM172" s="5"/>
      <c r="AN172" s="3"/>
      <c r="AO172" s="3"/>
      <c r="AP172" s="3"/>
      <c r="AQ172" s="3"/>
      <c r="AR172" s="3"/>
    </row>
    <row r="173" spans="2:44">
      <c r="B173" s="3" t="s">
        <v>196</v>
      </c>
      <c r="C173" s="3" t="s">
        <v>197</v>
      </c>
      <c r="D173" s="3" t="s">
        <v>1749</v>
      </c>
      <c r="E173" s="3" t="s">
        <v>1750</v>
      </c>
      <c r="F173" s="3" t="s">
        <v>1990</v>
      </c>
      <c r="G173" s="3"/>
      <c r="H173" s="3">
        <v>200</v>
      </c>
      <c r="I173" s="3"/>
      <c r="J173" s="3"/>
      <c r="K173" s="3"/>
      <c r="L173" s="3" t="s">
        <v>675</v>
      </c>
      <c r="M173" s="3" t="s">
        <v>675</v>
      </c>
      <c r="N173" s="3" t="s">
        <v>1991</v>
      </c>
      <c r="O173" s="3" t="s">
        <v>664</v>
      </c>
      <c r="P173" s="3" t="s">
        <v>641</v>
      </c>
      <c r="Q173" s="3"/>
      <c r="R173" s="3" t="s">
        <v>1992</v>
      </c>
      <c r="S173" s="3" t="s">
        <v>1993</v>
      </c>
      <c r="T173" s="3"/>
      <c r="U173" s="3"/>
      <c r="V173" s="3"/>
      <c r="W173" s="3"/>
      <c r="X173" s="3" t="s">
        <v>1994</v>
      </c>
      <c r="Y173" s="3" t="s">
        <v>1994</v>
      </c>
      <c r="Z173" s="3">
        <v>21.5</v>
      </c>
      <c r="AA173" s="3">
        <v>10</v>
      </c>
      <c r="AB173" s="3">
        <v>0.1</v>
      </c>
      <c r="AC173" s="3">
        <v>7.3</v>
      </c>
      <c r="AD173" s="3"/>
      <c r="AE173" s="3"/>
      <c r="AF173" s="3"/>
      <c r="AG173" s="3"/>
      <c r="AH173" s="3"/>
      <c r="AI173" s="3"/>
      <c r="AJ173" s="3"/>
      <c r="AK173" s="3"/>
      <c r="AL173" s="3"/>
      <c r="AM173" s="5"/>
      <c r="AN173" s="3"/>
      <c r="AO173" s="3"/>
      <c r="AP173" s="3"/>
      <c r="AQ173" s="3"/>
      <c r="AR173" s="3"/>
    </row>
    <row r="174" spans="2:44">
      <c r="B174" s="3" t="s">
        <v>198</v>
      </c>
      <c r="C174" s="3" t="s">
        <v>199</v>
      </c>
      <c r="D174" s="3" t="s">
        <v>1749</v>
      </c>
      <c r="E174" s="3" t="s">
        <v>1750</v>
      </c>
      <c r="F174" s="3" t="s">
        <v>1995</v>
      </c>
      <c r="G174" s="3"/>
      <c r="H174" s="3">
        <f>VLOOKUP(B174,'Бланк заказа'!A$4:D$294,4,FALSE)</f>
        <v>12000</v>
      </c>
      <c r="I174" s="3" t="s">
        <v>1784</v>
      </c>
      <c r="J174" s="3"/>
      <c r="K174" s="3" t="s">
        <v>1754</v>
      </c>
      <c r="L174" s="3" t="s">
        <v>675</v>
      </c>
      <c r="M174" s="3" t="s">
        <v>675</v>
      </c>
      <c r="N174" s="3" t="s">
        <v>1996</v>
      </c>
      <c r="O174" s="3" t="s">
        <v>1094</v>
      </c>
      <c r="P174" s="3" t="s">
        <v>641</v>
      </c>
      <c r="Q174" s="3"/>
      <c r="R174" s="3" t="s">
        <v>1997</v>
      </c>
      <c r="S174" s="3" t="s">
        <v>1998</v>
      </c>
      <c r="T174" s="3" t="s">
        <v>1998</v>
      </c>
      <c r="U174" s="3"/>
      <c r="V174" s="3"/>
      <c r="W174" s="3"/>
      <c r="X174" s="3" t="s">
        <v>1999</v>
      </c>
      <c r="Y174" s="3" t="s">
        <v>2000</v>
      </c>
      <c r="Z174" s="3">
        <v>15.6</v>
      </c>
      <c r="AA174" s="3">
        <v>9.8</v>
      </c>
      <c r="AB174" s="3">
        <v>3.7</v>
      </c>
      <c r="AC174" s="3">
        <v>160</v>
      </c>
      <c r="AD174" s="3"/>
      <c r="AE174" s="3"/>
      <c r="AF174" s="3"/>
      <c r="AG174" s="3"/>
      <c r="AH174" s="3"/>
      <c r="AI174" s="3"/>
      <c r="AJ174" s="3" t="s">
        <v>2001</v>
      </c>
      <c r="AK174" s="3"/>
      <c r="AL174" s="3"/>
      <c r="AM174" s="5"/>
      <c r="AN174" s="3"/>
      <c r="AO174" s="3"/>
      <c r="AP174" s="3"/>
      <c r="AQ174" s="3"/>
      <c r="AR174" s="3"/>
    </row>
    <row r="175" spans="2:44">
      <c r="B175" s="3" t="s">
        <v>2002</v>
      </c>
      <c r="C175" s="3" t="s">
        <v>2003</v>
      </c>
      <c r="D175" s="3" t="s">
        <v>1749</v>
      </c>
      <c r="E175" s="3" t="s">
        <v>1750</v>
      </c>
      <c r="F175" s="3" t="s">
        <v>2004</v>
      </c>
      <c r="G175" s="3"/>
      <c r="H175" s="3">
        <v>700</v>
      </c>
      <c r="I175" s="3"/>
      <c r="J175" s="3"/>
      <c r="K175" s="3"/>
      <c r="L175" s="3" t="s">
        <v>675</v>
      </c>
      <c r="M175" s="3" t="s">
        <v>675</v>
      </c>
      <c r="N175" s="3" t="s">
        <v>2005</v>
      </c>
      <c r="O175" s="3" t="s">
        <v>1094</v>
      </c>
      <c r="P175" s="3" t="s">
        <v>641</v>
      </c>
      <c r="Q175" s="3"/>
      <c r="R175" s="3" t="s">
        <v>2006</v>
      </c>
      <c r="S175" s="3" t="s">
        <v>2007</v>
      </c>
      <c r="T175" s="3"/>
      <c r="U175" s="3"/>
      <c r="V175" s="3"/>
      <c r="W175" s="3"/>
      <c r="X175" s="3"/>
      <c r="Y175" s="3"/>
      <c r="Z175" s="3">
        <v>14.6</v>
      </c>
      <c r="AA175" s="3">
        <v>8.8</v>
      </c>
      <c r="AB175" s="3">
        <v>2.8</v>
      </c>
      <c r="AC175" s="3">
        <v>87</v>
      </c>
      <c r="AD175" s="3"/>
      <c r="AE175" s="3"/>
      <c r="AF175" s="3"/>
      <c r="AG175" s="3"/>
      <c r="AH175" s="3"/>
      <c r="AI175" s="3"/>
      <c r="AJ175" s="3"/>
      <c r="AK175" s="3"/>
      <c r="AL175" s="3"/>
      <c r="AM175" s="5"/>
      <c r="AN175" s="3"/>
      <c r="AO175" s="3"/>
      <c r="AP175" s="3"/>
      <c r="AQ175" s="3"/>
      <c r="AR175" s="3"/>
    </row>
    <row r="176" spans="2:44">
      <c r="B176" s="3" t="s">
        <v>2008</v>
      </c>
      <c r="C176" s="3" t="s">
        <v>2009</v>
      </c>
      <c r="D176" s="3" t="s">
        <v>1749</v>
      </c>
      <c r="E176" s="3" t="s">
        <v>1750</v>
      </c>
      <c r="F176" s="3" t="s">
        <v>2010</v>
      </c>
      <c r="G176" s="3"/>
      <c r="H176" s="3" t="e">
        <f>VLOOKUP(B176,'Бланк заказа'!A$4:D$294,4,FALSE)</f>
        <v>#N/A</v>
      </c>
      <c r="I176" s="3" t="s">
        <v>2011</v>
      </c>
      <c r="J176" s="3"/>
      <c r="K176" s="3" t="s">
        <v>2012</v>
      </c>
      <c r="L176" s="3" t="s">
        <v>918</v>
      </c>
      <c r="M176" s="3" t="s">
        <v>918</v>
      </c>
      <c r="N176" s="3" t="s">
        <v>2013</v>
      </c>
      <c r="O176" s="3" t="s">
        <v>2014</v>
      </c>
      <c r="P176" s="3" t="s">
        <v>641</v>
      </c>
      <c r="Q176" s="3"/>
      <c r="R176" s="3" t="s">
        <v>2015</v>
      </c>
      <c r="S176" s="3" t="s">
        <v>2016</v>
      </c>
      <c r="T176" s="3"/>
      <c r="U176" s="3"/>
      <c r="V176" s="3"/>
      <c r="W176" s="3"/>
      <c r="X176" s="3" t="s">
        <v>2017</v>
      </c>
      <c r="Y176" s="3" t="s">
        <v>2018</v>
      </c>
      <c r="Z176" s="3">
        <v>5.7</v>
      </c>
      <c r="AA176" s="3">
        <v>2.3</v>
      </c>
      <c r="AB176" s="3">
        <v>1.3</v>
      </c>
      <c r="AC176" s="3">
        <v>47.2</v>
      </c>
      <c r="AD176" s="3"/>
      <c r="AE176" s="3">
        <v>36</v>
      </c>
      <c r="AF176" s="3"/>
      <c r="AG176" s="3"/>
      <c r="AH176" s="3"/>
      <c r="AI176" s="3"/>
      <c r="AJ176" s="3" t="s">
        <v>2019</v>
      </c>
      <c r="AK176" s="3"/>
      <c r="AL176" s="3"/>
      <c r="AM176" s="5"/>
      <c r="AN176" s="3"/>
      <c r="AO176" s="3"/>
      <c r="AP176" s="3"/>
      <c r="AQ176" s="3"/>
      <c r="AR176" s="3"/>
    </row>
    <row r="177" spans="2:44">
      <c r="B177" s="3" t="s">
        <v>2020</v>
      </c>
      <c r="C177" s="3" t="s">
        <v>2021</v>
      </c>
      <c r="D177" s="3" t="s">
        <v>1749</v>
      </c>
      <c r="E177" s="3" t="s">
        <v>1750</v>
      </c>
      <c r="F177" s="3" t="s">
        <v>2022</v>
      </c>
      <c r="G177" s="3"/>
      <c r="H177" s="3" t="e">
        <f>VLOOKUP(B177,'Бланк заказа'!A$4:D$294,4,FALSE)</f>
        <v>#N/A</v>
      </c>
      <c r="I177" s="3" t="s">
        <v>2023</v>
      </c>
      <c r="J177" s="3" t="s">
        <v>2024</v>
      </c>
      <c r="K177" s="3" t="s">
        <v>2012</v>
      </c>
      <c r="L177" s="3" t="s">
        <v>918</v>
      </c>
      <c r="M177" s="3" t="s">
        <v>638</v>
      </c>
      <c r="N177" s="3" t="s">
        <v>2025</v>
      </c>
      <c r="O177" s="3" t="s">
        <v>1756</v>
      </c>
      <c r="P177" s="3" t="s">
        <v>641</v>
      </c>
      <c r="Q177" s="3"/>
      <c r="R177" s="3" t="s">
        <v>2026</v>
      </c>
      <c r="S177" s="3" t="s">
        <v>2027</v>
      </c>
      <c r="T177" s="3"/>
      <c r="U177" s="3"/>
      <c r="V177" s="3"/>
      <c r="W177" s="3"/>
      <c r="X177" s="3" t="s">
        <v>2028</v>
      </c>
      <c r="Y177" s="3" t="s">
        <v>2029</v>
      </c>
      <c r="Z177" s="3">
        <v>13</v>
      </c>
      <c r="AA177" s="3">
        <v>4.1</v>
      </c>
      <c r="AB177" s="3">
        <v>2.8</v>
      </c>
      <c r="AC177" s="3">
        <v>46.6</v>
      </c>
      <c r="AD177" s="3"/>
      <c r="AE177" s="3">
        <v>30</v>
      </c>
      <c r="AF177" s="3"/>
      <c r="AG177" s="3"/>
      <c r="AH177" s="3"/>
      <c r="AI177" s="3"/>
      <c r="AJ177" s="3" t="s">
        <v>2030</v>
      </c>
      <c r="AK177" s="3"/>
      <c r="AL177" s="3"/>
      <c r="AM177" s="5"/>
      <c r="AN177" s="3"/>
      <c r="AO177" s="3"/>
      <c r="AP177" s="3"/>
      <c r="AQ177" s="3"/>
      <c r="AR177" s="3"/>
    </row>
    <row r="178" spans="2:44">
      <c r="B178" s="3" t="s">
        <v>200</v>
      </c>
      <c r="C178" s="3" t="s">
        <v>201</v>
      </c>
      <c r="D178" s="3" t="s">
        <v>1749</v>
      </c>
      <c r="E178" s="3" t="s">
        <v>1750</v>
      </c>
      <c r="F178" s="3" t="s">
        <v>2031</v>
      </c>
      <c r="G178" s="3"/>
      <c r="H178" s="3">
        <f>VLOOKUP(B178,'Бланк заказа'!A$4:D$294,4,FALSE)</f>
        <v>30</v>
      </c>
      <c r="I178" s="3" t="s">
        <v>2032</v>
      </c>
      <c r="J178" s="3" t="s">
        <v>2033</v>
      </c>
      <c r="K178" s="3" t="s">
        <v>2034</v>
      </c>
      <c r="L178" s="3" t="s">
        <v>638</v>
      </c>
      <c r="M178" s="3" t="s">
        <v>638</v>
      </c>
      <c r="N178" s="3" t="s">
        <v>2035</v>
      </c>
      <c r="O178" s="3" t="s">
        <v>664</v>
      </c>
      <c r="P178" s="3" t="s">
        <v>641</v>
      </c>
      <c r="Q178" s="3"/>
      <c r="R178" s="3" t="s">
        <v>2036</v>
      </c>
      <c r="S178" s="3" t="s">
        <v>2037</v>
      </c>
      <c r="T178" s="3" t="s">
        <v>2037</v>
      </c>
      <c r="U178" s="3"/>
      <c r="V178" s="3"/>
      <c r="W178" s="3"/>
      <c r="X178" s="3" t="s">
        <v>2038</v>
      </c>
      <c r="Y178" s="3" t="s">
        <v>2039</v>
      </c>
      <c r="Z178" s="3">
        <v>3.9</v>
      </c>
      <c r="AA178" s="3">
        <v>1.2</v>
      </c>
      <c r="AB178" s="3">
        <v>0.3</v>
      </c>
      <c r="AC178" s="3">
        <v>4.3</v>
      </c>
      <c r="AD178" s="3"/>
      <c r="AE178" s="3">
        <v>4</v>
      </c>
      <c r="AF178" s="3"/>
      <c r="AG178" s="3"/>
      <c r="AH178" s="3"/>
      <c r="AI178" s="3"/>
      <c r="AJ178" s="3"/>
      <c r="AK178" s="3"/>
      <c r="AL178" s="3"/>
      <c r="AM178" s="5"/>
      <c r="AN178" s="3"/>
      <c r="AO178" s="3"/>
      <c r="AP178" s="3"/>
      <c r="AQ178" s="3"/>
      <c r="AR178" s="3"/>
    </row>
    <row r="179" spans="2:44">
      <c r="B179" s="3" t="s">
        <v>202</v>
      </c>
      <c r="C179" s="3" t="s">
        <v>203</v>
      </c>
      <c r="D179" s="3" t="s">
        <v>1749</v>
      </c>
      <c r="E179" s="3" t="s">
        <v>1750</v>
      </c>
      <c r="F179" s="3" t="s">
        <v>2040</v>
      </c>
      <c r="G179" s="3"/>
      <c r="H179" s="3">
        <f>VLOOKUP(B179,'Бланк заказа'!A$4:D$294,4,FALSE)</f>
        <v>490</v>
      </c>
      <c r="I179" s="3"/>
      <c r="J179" s="3"/>
      <c r="K179" s="3"/>
      <c r="L179" s="3" t="s">
        <v>675</v>
      </c>
      <c r="M179" s="3" t="s">
        <v>675</v>
      </c>
      <c r="N179" s="3" t="s">
        <v>2041</v>
      </c>
      <c r="O179" s="3" t="s">
        <v>664</v>
      </c>
      <c r="P179" s="3" t="s">
        <v>641</v>
      </c>
      <c r="Q179" s="3"/>
      <c r="R179" s="3" t="s">
        <v>2042</v>
      </c>
      <c r="S179" s="3" t="s">
        <v>2043</v>
      </c>
      <c r="T179" s="3" t="s">
        <v>2043</v>
      </c>
      <c r="U179" s="3"/>
      <c r="V179" s="3"/>
      <c r="W179" s="3"/>
      <c r="X179" s="3" t="s">
        <v>2044</v>
      </c>
      <c r="Y179" s="3" t="s">
        <v>2044</v>
      </c>
      <c r="Z179" s="3">
        <v>5.5</v>
      </c>
      <c r="AA179" s="3">
        <v>6</v>
      </c>
      <c r="AB179" s="3">
        <v>3</v>
      </c>
      <c r="AC179" s="3">
        <v>120</v>
      </c>
      <c r="AD179" s="3"/>
      <c r="AE179" s="3"/>
      <c r="AF179" s="3"/>
      <c r="AG179" s="3"/>
      <c r="AH179" s="3"/>
      <c r="AI179" s="3"/>
      <c r="AJ179" s="3"/>
      <c r="AK179" s="3"/>
      <c r="AL179" s="3"/>
      <c r="AM179" s="5"/>
      <c r="AN179" s="3"/>
      <c r="AO179" s="3"/>
      <c r="AP179" s="3"/>
      <c r="AQ179" s="3"/>
      <c r="AR179" s="3"/>
    </row>
    <row r="180" spans="2:44">
      <c r="B180" s="3" t="s">
        <v>204</v>
      </c>
      <c r="C180" s="3" t="s">
        <v>205</v>
      </c>
      <c r="D180" s="3" t="s">
        <v>1749</v>
      </c>
      <c r="E180" s="3" t="s">
        <v>1750</v>
      </c>
      <c r="F180" s="3" t="s">
        <v>2045</v>
      </c>
      <c r="G180" s="3"/>
      <c r="H180" s="3">
        <f>VLOOKUP(B180,'Бланк заказа'!A$4:D$294,4,FALSE)</f>
        <v>100</v>
      </c>
      <c r="I180" s="3"/>
      <c r="J180" s="3"/>
      <c r="K180" s="3"/>
      <c r="L180" s="3" t="s">
        <v>675</v>
      </c>
      <c r="M180" s="3" t="s">
        <v>675</v>
      </c>
      <c r="N180" s="3" t="s">
        <v>2046</v>
      </c>
      <c r="O180" s="3" t="s">
        <v>1094</v>
      </c>
      <c r="P180" s="3" t="s">
        <v>641</v>
      </c>
      <c r="Q180" s="3"/>
      <c r="R180" s="3" t="s">
        <v>2047</v>
      </c>
      <c r="S180" s="3" t="s">
        <v>2048</v>
      </c>
      <c r="T180" s="3" t="s">
        <v>2048</v>
      </c>
      <c r="U180" s="3"/>
      <c r="V180" s="3"/>
      <c r="W180" s="3"/>
      <c r="X180" s="3" t="s">
        <v>2049</v>
      </c>
      <c r="Y180" s="3" t="s">
        <v>2049</v>
      </c>
      <c r="Z180" s="3">
        <v>5.3</v>
      </c>
      <c r="AA180" s="3">
        <v>2.9</v>
      </c>
      <c r="AB180" s="3">
        <v>1.4</v>
      </c>
      <c r="AC180" s="3">
        <v>10</v>
      </c>
      <c r="AD180" s="3"/>
      <c r="AE180" s="3"/>
      <c r="AF180" s="3"/>
      <c r="AG180" s="3"/>
      <c r="AH180" s="3"/>
      <c r="AI180" s="3"/>
      <c r="AJ180" s="3"/>
      <c r="AK180" s="3"/>
      <c r="AL180" s="3"/>
      <c r="AM180" s="5"/>
      <c r="AN180" s="3"/>
      <c r="AO180" s="3"/>
      <c r="AP180" s="3"/>
      <c r="AQ180" s="3"/>
      <c r="AR180" s="3"/>
    </row>
    <row r="181" spans="2:44">
      <c r="B181" s="3" t="s">
        <v>207</v>
      </c>
      <c r="C181" s="3" t="s">
        <v>208</v>
      </c>
      <c r="D181" s="3" t="s">
        <v>1749</v>
      </c>
      <c r="E181" s="3" t="s">
        <v>1750</v>
      </c>
      <c r="F181" s="3" t="s">
        <v>2050</v>
      </c>
      <c r="G181" s="3"/>
      <c r="H181" s="3">
        <f>VLOOKUP(B181,'Бланк заказа'!A$4:D$294,4,FALSE)</f>
        <v>500</v>
      </c>
      <c r="I181" s="3"/>
      <c r="J181" s="3"/>
      <c r="K181" s="3"/>
      <c r="L181" s="3" t="s">
        <v>675</v>
      </c>
      <c r="M181" s="3" t="s">
        <v>675</v>
      </c>
      <c r="N181" s="3" t="s">
        <v>2051</v>
      </c>
      <c r="O181" s="3" t="s">
        <v>1094</v>
      </c>
      <c r="P181" s="3" t="s">
        <v>641</v>
      </c>
      <c r="Q181" s="3"/>
      <c r="R181" s="3" t="s">
        <v>2052</v>
      </c>
      <c r="S181" s="3" t="s">
        <v>2053</v>
      </c>
      <c r="T181" s="3" t="s">
        <v>2053</v>
      </c>
      <c r="U181" s="3"/>
      <c r="V181" s="3"/>
      <c r="W181" s="3"/>
      <c r="X181" s="3" t="s">
        <v>2054</v>
      </c>
      <c r="Y181" s="3" t="s">
        <v>1824</v>
      </c>
      <c r="Z181" s="3">
        <v>3.6</v>
      </c>
      <c r="AA181" s="3">
        <v>2.3</v>
      </c>
      <c r="AB181" s="3">
        <v>0.8</v>
      </c>
      <c r="AC181" s="3">
        <v>15.9</v>
      </c>
      <c r="AD181" s="3"/>
      <c r="AE181" s="3"/>
      <c r="AF181" s="3"/>
      <c r="AG181" s="3"/>
      <c r="AH181" s="3"/>
      <c r="AI181" s="3"/>
      <c r="AJ181" s="3"/>
      <c r="AK181" s="3"/>
      <c r="AL181" s="3"/>
      <c r="AM181" s="5"/>
      <c r="AN181" s="3"/>
      <c r="AO181" s="3"/>
      <c r="AP181" s="3"/>
      <c r="AQ181" s="3"/>
      <c r="AR181" s="3"/>
    </row>
    <row r="182" spans="2:44">
      <c r="B182" s="3" t="s">
        <v>209</v>
      </c>
      <c r="C182" s="3" t="s">
        <v>210</v>
      </c>
      <c r="D182" s="3" t="s">
        <v>1749</v>
      </c>
      <c r="E182" s="3" t="s">
        <v>1750</v>
      </c>
      <c r="F182" s="3" t="s">
        <v>2055</v>
      </c>
      <c r="G182" s="3"/>
      <c r="H182" s="3">
        <f>VLOOKUP(B182,'Бланк заказа'!A$4:D$294,4,FALSE)</f>
        <v>500</v>
      </c>
      <c r="I182" s="3"/>
      <c r="J182" s="3"/>
      <c r="K182" s="3"/>
      <c r="L182" s="3" t="s">
        <v>675</v>
      </c>
      <c r="M182" s="3" t="s">
        <v>675</v>
      </c>
      <c r="N182" s="3" t="s">
        <v>2056</v>
      </c>
      <c r="O182" s="3" t="s">
        <v>1094</v>
      </c>
      <c r="P182" s="3" t="s">
        <v>641</v>
      </c>
      <c r="Q182" s="3"/>
      <c r="R182" s="3" t="s">
        <v>2052</v>
      </c>
      <c r="S182" s="3" t="s">
        <v>2057</v>
      </c>
      <c r="T182" s="3" t="s">
        <v>2057</v>
      </c>
      <c r="U182" s="3"/>
      <c r="V182" s="3"/>
      <c r="W182" s="3"/>
      <c r="X182" s="3" t="s">
        <v>2058</v>
      </c>
      <c r="Y182" s="3" t="s">
        <v>2058</v>
      </c>
      <c r="Z182" s="3">
        <v>2</v>
      </c>
      <c r="AA182" s="3">
        <v>2</v>
      </c>
      <c r="AB182" s="3">
        <v>0.2</v>
      </c>
      <c r="AC182" s="3">
        <v>14.75</v>
      </c>
      <c r="AD182" s="3"/>
      <c r="AE182" s="3"/>
      <c r="AF182" s="3"/>
      <c r="AG182" s="3"/>
      <c r="AH182" s="3"/>
      <c r="AI182" s="3"/>
      <c r="AJ182" s="3"/>
      <c r="AK182" s="3"/>
      <c r="AL182" s="3"/>
      <c r="AM182" s="5"/>
      <c r="AN182" s="3"/>
      <c r="AO182" s="3"/>
      <c r="AP182" s="3"/>
      <c r="AQ182" s="3"/>
      <c r="AR182" s="3"/>
    </row>
    <row r="183" spans="2:44">
      <c r="B183" s="3" t="s">
        <v>211</v>
      </c>
      <c r="C183" s="3" t="s">
        <v>212</v>
      </c>
      <c r="D183" s="3" t="s">
        <v>1749</v>
      </c>
      <c r="E183" s="3" t="s">
        <v>1750</v>
      </c>
      <c r="F183" s="3" t="s">
        <v>2059</v>
      </c>
      <c r="G183" s="3"/>
      <c r="H183" s="3">
        <f>VLOOKUP(B183,'Бланк заказа'!A$4:D$294,4,FALSE)</f>
        <v>1250</v>
      </c>
      <c r="I183" s="3"/>
      <c r="J183" s="3"/>
      <c r="K183" s="3" t="s">
        <v>2060</v>
      </c>
      <c r="L183" s="3" t="s">
        <v>675</v>
      </c>
      <c r="M183" s="3" t="s">
        <v>675</v>
      </c>
      <c r="N183" s="3" t="s">
        <v>2061</v>
      </c>
      <c r="O183" s="3" t="s">
        <v>1094</v>
      </c>
      <c r="P183" s="3" t="s">
        <v>641</v>
      </c>
      <c r="Q183" s="3"/>
      <c r="R183" s="3" t="s">
        <v>2062</v>
      </c>
      <c r="S183" s="3" t="s">
        <v>2063</v>
      </c>
      <c r="T183" s="3" t="s">
        <v>2063</v>
      </c>
      <c r="U183" s="3"/>
      <c r="V183" s="3"/>
      <c r="W183" s="3"/>
      <c r="X183" s="3" t="s">
        <v>2064</v>
      </c>
      <c r="Y183" s="3" t="s">
        <v>2065</v>
      </c>
      <c r="Z183" s="3">
        <v>9.5</v>
      </c>
      <c r="AA183" s="3">
        <v>5.2</v>
      </c>
      <c r="AB183" s="3">
        <v>1.5</v>
      </c>
      <c r="AC183" s="3">
        <v>16</v>
      </c>
      <c r="AD183" s="3"/>
      <c r="AE183" s="3"/>
      <c r="AF183" s="3"/>
      <c r="AG183" s="3"/>
      <c r="AH183" s="3"/>
      <c r="AI183" s="3"/>
      <c r="AJ183" s="3" t="s">
        <v>2066</v>
      </c>
      <c r="AK183" s="3"/>
      <c r="AL183" s="3"/>
      <c r="AM183" s="5"/>
      <c r="AN183" s="3"/>
      <c r="AO183" s="3"/>
      <c r="AP183" s="3"/>
      <c r="AQ183" s="3"/>
      <c r="AR183" s="3"/>
    </row>
    <row r="184" spans="2:44">
      <c r="B184" s="3" t="s">
        <v>213</v>
      </c>
      <c r="C184" s="3" t="s">
        <v>214</v>
      </c>
      <c r="D184" s="3" t="s">
        <v>1749</v>
      </c>
      <c r="E184" s="3" t="s">
        <v>1750</v>
      </c>
      <c r="F184" s="3" t="s">
        <v>2067</v>
      </c>
      <c r="G184" s="3"/>
      <c r="H184" s="3">
        <f>VLOOKUP(B184,'Бланк заказа'!A$4:D$294,4,FALSE)</f>
        <v>1250</v>
      </c>
      <c r="I184" s="3"/>
      <c r="J184" s="3"/>
      <c r="K184" s="3" t="s">
        <v>2060</v>
      </c>
      <c r="L184" s="3" t="s">
        <v>675</v>
      </c>
      <c r="M184" s="3" t="s">
        <v>675</v>
      </c>
      <c r="N184" s="3" t="s">
        <v>2068</v>
      </c>
      <c r="O184" s="3" t="s">
        <v>1094</v>
      </c>
      <c r="P184" s="3" t="s">
        <v>641</v>
      </c>
      <c r="Q184" s="3"/>
      <c r="R184" s="3" t="s">
        <v>2069</v>
      </c>
      <c r="S184" s="3" t="s">
        <v>2070</v>
      </c>
      <c r="T184" s="3" t="s">
        <v>2070</v>
      </c>
      <c r="U184" s="3"/>
      <c r="V184" s="3"/>
      <c r="W184" s="3"/>
      <c r="X184" s="3" t="s">
        <v>2071</v>
      </c>
      <c r="Y184" s="3" t="s">
        <v>2072</v>
      </c>
      <c r="Z184" s="3">
        <v>13.6</v>
      </c>
      <c r="AA184" s="3">
        <v>7.5</v>
      </c>
      <c r="AB184" s="3">
        <v>4.7</v>
      </c>
      <c r="AC184" s="3">
        <v>26.38</v>
      </c>
      <c r="AD184" s="3"/>
      <c r="AE184" s="3"/>
      <c r="AF184" s="3"/>
      <c r="AG184" s="3"/>
      <c r="AH184" s="3"/>
      <c r="AI184" s="3"/>
      <c r="AJ184" s="3" t="s">
        <v>2066</v>
      </c>
      <c r="AK184" s="3"/>
      <c r="AL184" s="3"/>
      <c r="AM184" s="5"/>
      <c r="AN184" s="3"/>
      <c r="AO184" s="3"/>
      <c r="AP184" s="3"/>
      <c r="AQ184" s="3"/>
      <c r="AR184" s="3"/>
    </row>
    <row r="185" spans="2:44">
      <c r="B185" s="3" t="s">
        <v>215</v>
      </c>
      <c r="C185" s="3" t="s">
        <v>216</v>
      </c>
      <c r="D185" s="3" t="s">
        <v>1749</v>
      </c>
      <c r="E185" s="3" t="s">
        <v>1750</v>
      </c>
      <c r="F185" s="3" t="s">
        <v>2073</v>
      </c>
      <c r="G185" s="3"/>
      <c r="H185" s="3">
        <f>VLOOKUP(B185,'Бланк заказа'!A$4:D$294,4,FALSE)</f>
        <v>1000</v>
      </c>
      <c r="I185" s="3"/>
      <c r="J185" s="3"/>
      <c r="K185" s="3"/>
      <c r="L185" s="3" t="s">
        <v>675</v>
      </c>
      <c r="M185" s="3" t="s">
        <v>675</v>
      </c>
      <c r="N185" s="3" t="s">
        <v>2074</v>
      </c>
      <c r="O185" s="3" t="s">
        <v>664</v>
      </c>
      <c r="P185" s="3" t="s">
        <v>641</v>
      </c>
      <c r="Q185" s="3"/>
      <c r="R185" s="3"/>
      <c r="S185" s="3" t="s">
        <v>2075</v>
      </c>
      <c r="T185" s="3"/>
      <c r="U185" s="3"/>
      <c r="V185" s="3"/>
      <c r="W185" s="3"/>
      <c r="X185" s="3"/>
      <c r="Y185" s="3"/>
      <c r="Z185" s="3">
        <v>4.5</v>
      </c>
      <c r="AA185" s="3">
        <v>9.7</v>
      </c>
      <c r="AB185" s="3">
        <v>3.3</v>
      </c>
      <c r="AC185" s="3">
        <v>120</v>
      </c>
      <c r="AD185" s="3"/>
      <c r="AE185" s="3"/>
      <c r="AF185" s="3"/>
      <c r="AG185" s="3"/>
      <c r="AH185" s="3"/>
      <c r="AI185" s="3"/>
      <c r="AJ185" s="3"/>
      <c r="AK185" s="3"/>
      <c r="AL185" s="3"/>
      <c r="AM185" s="5"/>
      <c r="AN185" s="3"/>
      <c r="AO185" s="3"/>
      <c r="AP185" s="3"/>
      <c r="AQ185" s="3"/>
      <c r="AR185" s="3"/>
    </row>
    <row r="186" spans="2:44">
      <c r="B186" s="3" t="s">
        <v>217</v>
      </c>
      <c r="C186" s="3" t="s">
        <v>218</v>
      </c>
      <c r="D186" s="3" t="s">
        <v>1749</v>
      </c>
      <c r="E186" s="3" t="s">
        <v>1750</v>
      </c>
      <c r="F186" s="3" t="s">
        <v>2076</v>
      </c>
      <c r="G186" s="3"/>
      <c r="H186" s="3">
        <f>VLOOKUP(B186,'Бланк заказа'!A$4:D$294,4,FALSE)</f>
        <v>300</v>
      </c>
      <c r="I186" s="3"/>
      <c r="J186" s="3"/>
      <c r="K186" s="3"/>
      <c r="L186" s="3" t="s">
        <v>675</v>
      </c>
      <c r="M186" s="3" t="s">
        <v>675</v>
      </c>
      <c r="N186" s="3" t="s">
        <v>2077</v>
      </c>
      <c r="O186" s="3" t="s">
        <v>1094</v>
      </c>
      <c r="P186" s="3" t="s">
        <v>641</v>
      </c>
      <c r="Q186" s="3"/>
      <c r="R186" s="3" t="s">
        <v>2078</v>
      </c>
      <c r="S186" s="3" t="s">
        <v>2079</v>
      </c>
      <c r="T186" s="3" t="s">
        <v>2079</v>
      </c>
      <c r="U186" s="3"/>
      <c r="V186" s="3"/>
      <c r="W186" s="3"/>
      <c r="X186" s="3" t="s">
        <v>2080</v>
      </c>
      <c r="Y186" s="3" t="s">
        <v>2081</v>
      </c>
      <c r="Z186" s="3">
        <v>19.5</v>
      </c>
      <c r="AA186" s="3">
        <v>14.5</v>
      </c>
      <c r="AB186" s="3">
        <v>0.02</v>
      </c>
      <c r="AC186" s="3">
        <v>49.22</v>
      </c>
      <c r="AD186" s="3"/>
      <c r="AE186" s="3"/>
      <c r="AF186" s="3"/>
      <c r="AG186" s="3"/>
      <c r="AH186" s="3"/>
      <c r="AI186" s="3"/>
      <c r="AJ186" s="3"/>
      <c r="AK186" s="3"/>
      <c r="AL186" s="3"/>
      <c r="AM186" s="5"/>
      <c r="AN186" s="3"/>
      <c r="AO186" s="3"/>
      <c r="AP186" s="3"/>
      <c r="AQ186" s="3"/>
      <c r="AR186" s="3"/>
    </row>
    <row r="187" spans="2:44">
      <c r="B187" s="3" t="s">
        <v>219</v>
      </c>
      <c r="C187" s="3" t="s">
        <v>220</v>
      </c>
      <c r="D187" s="3" t="s">
        <v>1749</v>
      </c>
      <c r="E187" s="3" t="s">
        <v>1750</v>
      </c>
      <c r="F187" s="3" t="s">
        <v>2082</v>
      </c>
      <c r="G187" s="3"/>
      <c r="H187" s="3">
        <f>VLOOKUP(B187,'Бланк заказа'!A$4:D$294,4,FALSE)</f>
        <v>1250</v>
      </c>
      <c r="I187" s="3"/>
      <c r="J187" s="3"/>
      <c r="K187" s="3"/>
      <c r="L187" s="3" t="s">
        <v>675</v>
      </c>
      <c r="M187" s="3" t="s">
        <v>675</v>
      </c>
      <c r="N187" s="3" t="s">
        <v>2083</v>
      </c>
      <c r="O187" s="3" t="s">
        <v>1094</v>
      </c>
      <c r="P187" s="3" t="s">
        <v>641</v>
      </c>
      <c r="Q187" s="3"/>
      <c r="R187" s="3" t="s">
        <v>2084</v>
      </c>
      <c r="S187" s="3" t="s">
        <v>2085</v>
      </c>
      <c r="T187" s="3" t="s">
        <v>2085</v>
      </c>
      <c r="U187" s="3"/>
      <c r="V187" s="3"/>
      <c r="W187" s="3"/>
      <c r="X187" s="3"/>
      <c r="Y187" s="3"/>
      <c r="Z187" s="3">
        <v>9.7</v>
      </c>
      <c r="AA187" s="3">
        <v>5.7</v>
      </c>
      <c r="AB187" s="3">
        <v>2</v>
      </c>
      <c r="AC187" s="3">
        <v>18.11</v>
      </c>
      <c r="AD187" s="3"/>
      <c r="AE187" s="3"/>
      <c r="AF187" s="3"/>
      <c r="AG187" s="3"/>
      <c r="AH187" s="3"/>
      <c r="AI187" s="3"/>
      <c r="AJ187" s="3"/>
      <c r="AK187" s="3"/>
      <c r="AL187" s="3"/>
      <c r="AM187" s="5"/>
      <c r="AN187" s="3"/>
      <c r="AO187" s="3"/>
      <c r="AP187" s="3"/>
      <c r="AQ187" s="3"/>
      <c r="AR187" s="3"/>
    </row>
    <row r="188" spans="2:44">
      <c r="B188" s="3" t="s">
        <v>221</v>
      </c>
      <c r="C188" s="3" t="s">
        <v>222</v>
      </c>
      <c r="D188" s="3" t="s">
        <v>1749</v>
      </c>
      <c r="E188" s="3" t="s">
        <v>1750</v>
      </c>
      <c r="F188" s="3" t="s">
        <v>2086</v>
      </c>
      <c r="G188" s="3"/>
      <c r="H188" s="3">
        <f>VLOOKUP(B188,'Бланк заказа'!A$4:D$294,4,FALSE)</f>
        <v>1250</v>
      </c>
      <c r="I188" s="3"/>
      <c r="J188" s="3"/>
      <c r="K188" s="3"/>
      <c r="L188" s="3" t="s">
        <v>675</v>
      </c>
      <c r="M188" s="3" t="s">
        <v>675</v>
      </c>
      <c r="N188" s="3" t="s">
        <v>2087</v>
      </c>
      <c r="O188" s="3" t="s">
        <v>1094</v>
      </c>
      <c r="P188" s="3" t="s">
        <v>641</v>
      </c>
      <c r="Q188" s="3"/>
      <c r="R188" s="3" t="s">
        <v>2088</v>
      </c>
      <c r="S188" s="3" t="s">
        <v>2089</v>
      </c>
      <c r="T188" s="3" t="s">
        <v>2089</v>
      </c>
      <c r="U188" s="3"/>
      <c r="V188" s="3"/>
      <c r="W188" s="3"/>
      <c r="X188" s="3"/>
      <c r="Y188" s="3"/>
      <c r="Z188" s="3">
        <v>13</v>
      </c>
      <c r="AA188" s="3">
        <v>7.8</v>
      </c>
      <c r="AB188" s="3">
        <v>5.2</v>
      </c>
      <c r="AC188" s="3">
        <v>23.54</v>
      </c>
      <c r="AD188" s="3"/>
      <c r="AE188" s="3"/>
      <c r="AF188" s="3"/>
      <c r="AG188" s="3"/>
      <c r="AH188" s="3"/>
      <c r="AI188" s="3"/>
      <c r="AJ188" s="3"/>
      <c r="AK188" s="3"/>
      <c r="AL188" s="3"/>
      <c r="AM188" s="5"/>
      <c r="AN188" s="3"/>
      <c r="AO188" s="3"/>
      <c r="AP188" s="3"/>
      <c r="AQ188" s="3"/>
      <c r="AR188" s="3"/>
    </row>
    <row r="189" spans="2:44">
      <c r="B189" s="3" t="s">
        <v>223</v>
      </c>
      <c r="C189" s="3" t="s">
        <v>224</v>
      </c>
      <c r="D189" s="3" t="s">
        <v>1749</v>
      </c>
      <c r="E189" s="3" t="s">
        <v>1750</v>
      </c>
      <c r="F189" s="3" t="s">
        <v>2090</v>
      </c>
      <c r="G189" s="3"/>
      <c r="H189" s="3">
        <f>VLOOKUP(B189,'Бланк заказа'!A$4:D$294,4,FALSE)</f>
        <v>3500</v>
      </c>
      <c r="I189" s="3" t="s">
        <v>2091</v>
      </c>
      <c r="J189" s="3" t="s">
        <v>2092</v>
      </c>
      <c r="K189" s="3" t="s">
        <v>2093</v>
      </c>
      <c r="L189" s="3" t="s">
        <v>638</v>
      </c>
      <c r="M189" s="3" t="s">
        <v>638</v>
      </c>
      <c r="N189" s="3" t="s">
        <v>2094</v>
      </c>
      <c r="O189" s="3" t="s">
        <v>2014</v>
      </c>
      <c r="P189" s="3" t="s">
        <v>641</v>
      </c>
      <c r="Q189" s="3"/>
      <c r="R189" s="3" t="s">
        <v>2095</v>
      </c>
      <c r="S189" s="3" t="s">
        <v>2096</v>
      </c>
      <c r="T189" s="3" t="s">
        <v>2096</v>
      </c>
      <c r="U189" s="3"/>
      <c r="V189" s="3" t="s">
        <v>2097</v>
      </c>
      <c r="W189" s="3"/>
      <c r="X189" s="3" t="s">
        <v>2098</v>
      </c>
      <c r="Y189" s="3" t="s">
        <v>2099</v>
      </c>
      <c r="Z189" s="7">
        <v>10.5</v>
      </c>
      <c r="AA189" s="7">
        <v>15.5</v>
      </c>
      <c r="AB189" s="7">
        <v>2</v>
      </c>
      <c r="AC189" s="3">
        <v>49</v>
      </c>
      <c r="AD189" s="3"/>
      <c r="AE189" s="3">
        <v>10</v>
      </c>
      <c r="AF189" s="3"/>
      <c r="AG189" s="3"/>
      <c r="AH189" s="3"/>
      <c r="AI189" s="3"/>
      <c r="AJ189" s="3" t="s">
        <v>2100</v>
      </c>
      <c r="AK189" s="3"/>
      <c r="AL189" s="3"/>
      <c r="AM189" s="5"/>
      <c r="AN189" s="3"/>
      <c r="AO189" s="3"/>
      <c r="AP189" s="3"/>
      <c r="AQ189" s="3"/>
      <c r="AR189" s="3"/>
    </row>
    <row r="190" spans="2:44">
      <c r="B190" s="3" t="s">
        <v>226</v>
      </c>
      <c r="C190" s="3" t="s">
        <v>227</v>
      </c>
      <c r="D190" s="3" t="s">
        <v>1749</v>
      </c>
      <c r="E190" s="3" t="s">
        <v>1750</v>
      </c>
      <c r="F190" s="3" t="s">
        <v>2101</v>
      </c>
      <c r="G190" s="3"/>
      <c r="H190" s="3">
        <f>VLOOKUP(B190,'Бланк заказа'!A$4:D$294,4,FALSE)</f>
        <v>1600</v>
      </c>
      <c r="I190" s="3" t="s">
        <v>2102</v>
      </c>
      <c r="J190" s="3" t="s">
        <v>2092</v>
      </c>
      <c r="K190" s="3" t="s">
        <v>2093</v>
      </c>
      <c r="L190" s="3" t="s">
        <v>638</v>
      </c>
      <c r="M190" s="3" t="s">
        <v>638</v>
      </c>
      <c r="N190" s="3" t="s">
        <v>2103</v>
      </c>
      <c r="O190" s="3" t="s">
        <v>2014</v>
      </c>
      <c r="P190" s="3" t="s">
        <v>641</v>
      </c>
      <c r="Q190" s="3"/>
      <c r="R190" s="3" t="s">
        <v>2104</v>
      </c>
      <c r="S190" s="3" t="s">
        <v>2105</v>
      </c>
      <c r="T190" s="3" t="s">
        <v>2105</v>
      </c>
      <c r="U190" s="3"/>
      <c r="V190" s="3" t="s">
        <v>2097</v>
      </c>
      <c r="W190" s="3"/>
      <c r="X190" s="3" t="s">
        <v>2106</v>
      </c>
      <c r="Y190" s="3" t="s">
        <v>2107</v>
      </c>
      <c r="Z190" s="7">
        <v>10.5</v>
      </c>
      <c r="AA190" s="7">
        <v>15.5</v>
      </c>
      <c r="AB190" s="7">
        <v>2</v>
      </c>
      <c r="AC190" s="3">
        <v>49</v>
      </c>
      <c r="AD190" s="3"/>
      <c r="AE190" s="3">
        <v>10</v>
      </c>
      <c r="AF190" s="3"/>
      <c r="AG190" s="3"/>
      <c r="AH190" s="3"/>
      <c r="AI190" s="3"/>
      <c r="AJ190" s="3" t="s">
        <v>2108</v>
      </c>
      <c r="AK190" s="3"/>
      <c r="AL190" s="3"/>
      <c r="AM190" s="5"/>
      <c r="AN190" s="3"/>
      <c r="AO190" s="3"/>
      <c r="AP190" s="3"/>
      <c r="AQ190" s="3"/>
      <c r="AR190" s="3"/>
    </row>
    <row r="191" spans="2:44">
      <c r="B191" s="3" t="s">
        <v>228</v>
      </c>
      <c r="C191" s="3" t="s">
        <v>229</v>
      </c>
      <c r="D191" s="3" t="s">
        <v>1749</v>
      </c>
      <c r="E191" s="3" t="s">
        <v>1750</v>
      </c>
      <c r="F191" s="3" t="s">
        <v>2109</v>
      </c>
      <c r="G191" s="3"/>
      <c r="H191" s="3">
        <f>VLOOKUP(B191,'Бланк заказа'!A$4:D$294,4,FALSE)</f>
        <v>1500</v>
      </c>
      <c r="I191" s="3" t="s">
        <v>2102</v>
      </c>
      <c r="J191" s="3" t="s">
        <v>2092</v>
      </c>
      <c r="K191" s="3" t="s">
        <v>2110</v>
      </c>
      <c r="L191" s="3" t="s">
        <v>638</v>
      </c>
      <c r="M191" s="3" t="s">
        <v>638</v>
      </c>
      <c r="N191" s="3" t="s">
        <v>2111</v>
      </c>
      <c r="O191" s="3" t="s">
        <v>2014</v>
      </c>
      <c r="P191" s="3" t="s">
        <v>641</v>
      </c>
      <c r="Q191" s="3"/>
      <c r="R191" s="3" t="s">
        <v>2112</v>
      </c>
      <c r="S191" s="3" t="s">
        <v>2113</v>
      </c>
      <c r="T191" s="3" t="s">
        <v>2113</v>
      </c>
      <c r="U191" s="3"/>
      <c r="V191" s="3" t="s">
        <v>2097</v>
      </c>
      <c r="W191" s="3"/>
      <c r="X191" s="3" t="s">
        <v>2114</v>
      </c>
      <c r="Y191" s="3" t="s">
        <v>2115</v>
      </c>
      <c r="Z191" s="7">
        <v>10.5</v>
      </c>
      <c r="AA191" s="7">
        <v>15.5</v>
      </c>
      <c r="AB191" s="7">
        <v>2</v>
      </c>
      <c r="AC191" s="3">
        <v>50</v>
      </c>
      <c r="AD191" s="3"/>
      <c r="AE191" s="3">
        <v>10</v>
      </c>
      <c r="AF191" s="3"/>
      <c r="AG191" s="3"/>
      <c r="AH191" s="3"/>
      <c r="AI191" s="3"/>
      <c r="AJ191" s="3" t="s">
        <v>2116</v>
      </c>
      <c r="AK191" s="3"/>
      <c r="AL191" s="3"/>
      <c r="AM191" s="5"/>
      <c r="AN191" s="3"/>
      <c r="AO191" s="3"/>
      <c r="AP191" s="3"/>
      <c r="AQ191" s="3"/>
      <c r="AR191" s="3"/>
    </row>
    <row r="192" spans="2:44">
      <c r="B192" s="3" t="s">
        <v>230</v>
      </c>
      <c r="C192" s="3" t="s">
        <v>231</v>
      </c>
      <c r="D192" s="3" t="s">
        <v>1749</v>
      </c>
      <c r="E192" s="3" t="s">
        <v>1750</v>
      </c>
      <c r="F192" s="3" t="s">
        <v>2117</v>
      </c>
      <c r="G192" s="3"/>
      <c r="H192" s="3">
        <f>VLOOKUP(B192,'Бланк заказа'!A$4:D$294,4,FALSE)</f>
        <v>5900</v>
      </c>
      <c r="I192" s="3" t="s">
        <v>2118</v>
      </c>
      <c r="J192" s="3" t="s">
        <v>2092</v>
      </c>
      <c r="K192" s="3" t="s">
        <v>2110</v>
      </c>
      <c r="L192" s="3" t="s">
        <v>638</v>
      </c>
      <c r="M192" s="3" t="s">
        <v>638</v>
      </c>
      <c r="N192" s="3" t="s">
        <v>2119</v>
      </c>
      <c r="O192" s="3" t="s">
        <v>2014</v>
      </c>
      <c r="P192" s="3" t="s">
        <v>641</v>
      </c>
      <c r="Q192" s="3"/>
      <c r="R192" s="3" t="s">
        <v>2120</v>
      </c>
      <c r="S192" s="3" t="s">
        <v>2121</v>
      </c>
      <c r="T192" s="3" t="s">
        <v>2121</v>
      </c>
      <c r="U192" s="3"/>
      <c r="V192" s="3" t="s">
        <v>2097</v>
      </c>
      <c r="W192" s="3"/>
      <c r="X192" s="3" t="s">
        <v>2122</v>
      </c>
      <c r="Y192" s="3" t="s">
        <v>2123</v>
      </c>
      <c r="Z192" s="7">
        <v>10.5</v>
      </c>
      <c r="AA192" s="7">
        <v>15.5</v>
      </c>
      <c r="AB192" s="7">
        <v>6</v>
      </c>
      <c r="AC192" s="3">
        <v>120</v>
      </c>
      <c r="AD192" s="3"/>
      <c r="AE192" s="3">
        <v>30</v>
      </c>
      <c r="AF192" s="3"/>
      <c r="AG192" s="3"/>
      <c r="AH192" s="3"/>
      <c r="AI192" s="3"/>
      <c r="AJ192" s="3" t="s">
        <v>2124</v>
      </c>
      <c r="AK192" s="3"/>
      <c r="AL192" s="3"/>
      <c r="AM192" s="5"/>
      <c r="AN192" s="3"/>
      <c r="AO192" s="3"/>
      <c r="AP192" s="3"/>
      <c r="AQ192" s="3"/>
      <c r="AR192" s="3"/>
    </row>
    <row r="193" spans="2:44">
      <c r="B193" s="3" t="s">
        <v>416</v>
      </c>
      <c r="C193" s="3" t="s">
        <v>417</v>
      </c>
      <c r="D193" s="3" t="s">
        <v>631</v>
      </c>
      <c r="E193" s="3" t="s">
        <v>632</v>
      </c>
      <c r="F193" s="6">
        <v>4620021337396</v>
      </c>
      <c r="G193" s="6"/>
      <c r="H193" s="3">
        <f>VLOOKUP(B193,'Бланк заказа'!A$4:D$294,4,FALSE)</f>
        <v>720</v>
      </c>
      <c r="I193" s="3" t="s">
        <v>2125</v>
      </c>
      <c r="J193" s="3" t="s">
        <v>2126</v>
      </c>
      <c r="K193" s="3"/>
      <c r="L193" s="3" t="s">
        <v>675</v>
      </c>
      <c r="M193" s="3" t="s">
        <v>675</v>
      </c>
      <c r="N193" s="3" t="s">
        <v>2127</v>
      </c>
      <c r="O193" s="3" t="s">
        <v>1756</v>
      </c>
      <c r="P193" s="3" t="s">
        <v>641</v>
      </c>
      <c r="Q193" s="3"/>
      <c r="R193" s="3" t="s">
        <v>2128</v>
      </c>
      <c r="S193" s="3" t="s">
        <v>2129</v>
      </c>
      <c r="T193" s="3" t="s">
        <v>2129</v>
      </c>
      <c r="U193" s="3"/>
      <c r="V193" s="3" t="s">
        <v>2130</v>
      </c>
      <c r="W193" s="3"/>
      <c r="X193" s="3" t="s">
        <v>2131</v>
      </c>
      <c r="Y193" s="3" t="s">
        <v>2132</v>
      </c>
      <c r="Z193" s="3">
        <v>11.5</v>
      </c>
      <c r="AA193" s="3">
        <v>5.5</v>
      </c>
      <c r="AB193" s="3">
        <v>1.5</v>
      </c>
      <c r="AC193" s="3">
        <v>25.61</v>
      </c>
      <c r="AD193" s="3"/>
      <c r="AE193" s="3"/>
      <c r="AF193" s="3"/>
      <c r="AG193" s="3"/>
      <c r="AH193" s="3"/>
      <c r="AI193" s="3"/>
      <c r="AJ193" s="3"/>
      <c r="AK193" s="3"/>
      <c r="AL193" s="3"/>
      <c r="AM193" s="5" t="s">
        <v>2133</v>
      </c>
      <c r="AN193" s="5" t="s">
        <v>2134</v>
      </c>
      <c r="AO193" s="5" t="s">
        <v>2135</v>
      </c>
      <c r="AP193" s="5" t="s">
        <v>2136</v>
      </c>
      <c r="AQ193" s="5" t="s">
        <v>2137</v>
      </c>
      <c r="AR193" s="5"/>
    </row>
    <row r="194" spans="2:44">
      <c r="B194" s="3" t="s">
        <v>418</v>
      </c>
      <c r="C194" s="3" t="s">
        <v>419</v>
      </c>
      <c r="D194" s="3" t="s">
        <v>631</v>
      </c>
      <c r="E194" s="3" t="s">
        <v>632</v>
      </c>
      <c r="F194" s="6">
        <v>4620021337402</v>
      </c>
      <c r="G194" s="6"/>
      <c r="H194" s="3">
        <f>VLOOKUP(B194,'Бланк заказа'!A$4:D$294,4,FALSE)</f>
        <v>720</v>
      </c>
      <c r="I194" s="3" t="s">
        <v>2125</v>
      </c>
      <c r="J194" s="3" t="s">
        <v>2126</v>
      </c>
      <c r="K194" s="3"/>
      <c r="L194" s="3" t="s">
        <v>675</v>
      </c>
      <c r="M194" s="3" t="s">
        <v>675</v>
      </c>
      <c r="N194" s="3" t="s">
        <v>2138</v>
      </c>
      <c r="O194" s="3" t="s">
        <v>1756</v>
      </c>
      <c r="P194" s="3" t="s">
        <v>641</v>
      </c>
      <c r="Q194" s="3"/>
      <c r="R194" s="3" t="s">
        <v>2128</v>
      </c>
      <c r="S194" s="3" t="s">
        <v>2139</v>
      </c>
      <c r="T194" s="3" t="s">
        <v>2139</v>
      </c>
      <c r="U194" s="3"/>
      <c r="V194" s="3" t="s">
        <v>2130</v>
      </c>
      <c r="W194" s="3"/>
      <c r="X194" s="3" t="s">
        <v>2131</v>
      </c>
      <c r="Y194" s="3" t="s">
        <v>2140</v>
      </c>
      <c r="Z194" s="3">
        <v>11.5</v>
      </c>
      <c r="AA194" s="3">
        <v>5.5</v>
      </c>
      <c r="AB194" s="3">
        <v>1.5</v>
      </c>
      <c r="AC194" s="3">
        <v>25.61</v>
      </c>
      <c r="AD194" s="3"/>
      <c r="AE194" s="3"/>
      <c r="AF194" s="3"/>
      <c r="AG194" s="3"/>
      <c r="AH194" s="3"/>
      <c r="AI194" s="3"/>
      <c r="AJ194" s="3"/>
      <c r="AK194" s="3"/>
      <c r="AL194" s="3"/>
      <c r="AM194" s="5" t="s">
        <v>2133</v>
      </c>
      <c r="AN194" s="5" t="s">
        <v>2134</v>
      </c>
      <c r="AO194" s="5" t="s">
        <v>2135</v>
      </c>
      <c r="AP194" s="5" t="s">
        <v>2136</v>
      </c>
      <c r="AQ194" s="5" t="s">
        <v>2141</v>
      </c>
      <c r="AR194" s="5"/>
    </row>
    <row r="195" spans="2:44">
      <c r="B195" s="3" t="s">
        <v>420</v>
      </c>
      <c r="C195" s="3" t="s">
        <v>421</v>
      </c>
      <c r="D195" s="3" t="s">
        <v>631</v>
      </c>
      <c r="E195" s="3" t="s">
        <v>632</v>
      </c>
      <c r="F195" s="6">
        <v>4620021337419</v>
      </c>
      <c r="G195" s="6"/>
      <c r="H195" s="3">
        <f>VLOOKUP(B195,'Бланк заказа'!A$4:D$294,4,FALSE)</f>
        <v>720</v>
      </c>
      <c r="I195" s="3" t="s">
        <v>2125</v>
      </c>
      <c r="J195" s="3" t="s">
        <v>2126</v>
      </c>
      <c r="K195" s="3"/>
      <c r="L195" s="3" t="s">
        <v>675</v>
      </c>
      <c r="M195" s="3" t="s">
        <v>675</v>
      </c>
      <c r="N195" s="3" t="s">
        <v>2142</v>
      </c>
      <c r="O195" s="3" t="s">
        <v>1756</v>
      </c>
      <c r="P195" s="3" t="s">
        <v>641</v>
      </c>
      <c r="Q195" s="3"/>
      <c r="R195" s="3" t="s">
        <v>2128</v>
      </c>
      <c r="S195" s="3" t="s">
        <v>2143</v>
      </c>
      <c r="T195" s="3" t="s">
        <v>2143</v>
      </c>
      <c r="U195" s="3"/>
      <c r="V195" s="3" t="s">
        <v>2130</v>
      </c>
      <c r="W195" s="3"/>
      <c r="X195" s="3" t="s">
        <v>2131</v>
      </c>
      <c r="Y195" s="3" t="s">
        <v>2144</v>
      </c>
      <c r="Z195" s="3">
        <v>11.5</v>
      </c>
      <c r="AA195" s="3">
        <v>5.5</v>
      </c>
      <c r="AB195" s="3">
        <v>1.5</v>
      </c>
      <c r="AC195" s="3">
        <v>25.61</v>
      </c>
      <c r="AD195" s="3"/>
      <c r="AE195" s="3"/>
      <c r="AF195" s="3"/>
      <c r="AG195" s="3"/>
      <c r="AH195" s="3"/>
      <c r="AI195" s="3"/>
      <c r="AJ195" s="3"/>
      <c r="AK195" s="3"/>
      <c r="AL195" s="3"/>
      <c r="AM195" s="5" t="s">
        <v>2133</v>
      </c>
      <c r="AN195" s="5" t="s">
        <v>2134</v>
      </c>
      <c r="AO195" s="5" t="s">
        <v>2135</v>
      </c>
      <c r="AP195" s="5" t="s">
        <v>2136</v>
      </c>
      <c r="AQ195" s="5" t="s">
        <v>2145</v>
      </c>
      <c r="AR195" s="5"/>
    </row>
    <row r="196" spans="2:44">
      <c r="B196" s="3" t="s">
        <v>422</v>
      </c>
      <c r="C196" s="3" t="s">
        <v>423</v>
      </c>
      <c r="D196" s="3" t="s">
        <v>631</v>
      </c>
      <c r="E196" s="3" t="s">
        <v>632</v>
      </c>
      <c r="F196" s="6">
        <v>4620021337426</v>
      </c>
      <c r="G196" s="6"/>
      <c r="H196" s="3">
        <f>VLOOKUP(B196,'Бланк заказа'!A$4:D$294,4,FALSE)</f>
        <v>720</v>
      </c>
      <c r="I196" s="3" t="s">
        <v>2125</v>
      </c>
      <c r="J196" s="3" t="s">
        <v>2126</v>
      </c>
      <c r="K196" s="3"/>
      <c r="L196" s="3" t="s">
        <v>675</v>
      </c>
      <c r="M196" s="3" t="s">
        <v>675</v>
      </c>
      <c r="N196" s="3" t="s">
        <v>2146</v>
      </c>
      <c r="O196" s="3" t="s">
        <v>1756</v>
      </c>
      <c r="P196" s="3" t="s">
        <v>641</v>
      </c>
      <c r="Q196" s="3"/>
      <c r="R196" s="3" t="s">
        <v>2128</v>
      </c>
      <c r="S196" s="3" t="s">
        <v>2147</v>
      </c>
      <c r="T196" s="3" t="s">
        <v>2147</v>
      </c>
      <c r="U196" s="3"/>
      <c r="V196" s="3" t="s">
        <v>2130</v>
      </c>
      <c r="W196" s="3"/>
      <c r="X196" s="3" t="s">
        <v>2131</v>
      </c>
      <c r="Y196" s="3" t="s">
        <v>2148</v>
      </c>
      <c r="Z196" s="3">
        <v>11.5</v>
      </c>
      <c r="AA196" s="3">
        <v>5.5</v>
      </c>
      <c r="AB196" s="3">
        <v>1.5</v>
      </c>
      <c r="AC196" s="3">
        <v>25.61</v>
      </c>
      <c r="AD196" s="3"/>
      <c r="AE196" s="3"/>
      <c r="AF196" s="3"/>
      <c r="AG196" s="3"/>
      <c r="AH196" s="3"/>
      <c r="AI196" s="3"/>
      <c r="AJ196" s="3"/>
      <c r="AK196" s="3"/>
      <c r="AL196" s="3"/>
      <c r="AM196" s="5" t="s">
        <v>2133</v>
      </c>
      <c r="AN196" s="5" t="s">
        <v>2134</v>
      </c>
      <c r="AO196" s="5" t="s">
        <v>2135</v>
      </c>
      <c r="AP196" s="5" t="s">
        <v>2136</v>
      </c>
      <c r="AQ196" s="5" t="s">
        <v>2149</v>
      </c>
      <c r="AR196" s="5"/>
    </row>
    <row r="197" spans="2:44">
      <c r="B197" s="3" t="s">
        <v>424</v>
      </c>
      <c r="C197" s="3" t="s">
        <v>425</v>
      </c>
      <c r="D197" s="3" t="s">
        <v>631</v>
      </c>
      <c r="E197" s="3" t="s">
        <v>632</v>
      </c>
      <c r="F197" s="6">
        <v>4620021337433</v>
      </c>
      <c r="G197" s="6"/>
      <c r="H197" s="3">
        <f>VLOOKUP(B197,'Бланк заказа'!A$4:D$294,4,FALSE)</f>
        <v>720</v>
      </c>
      <c r="I197" s="3" t="s">
        <v>2125</v>
      </c>
      <c r="J197" s="3" t="s">
        <v>2126</v>
      </c>
      <c r="K197" s="3"/>
      <c r="L197" s="3" t="s">
        <v>675</v>
      </c>
      <c r="M197" s="3" t="s">
        <v>675</v>
      </c>
      <c r="N197" s="3" t="s">
        <v>2150</v>
      </c>
      <c r="O197" s="3" t="s">
        <v>1756</v>
      </c>
      <c r="P197" s="3" t="s">
        <v>641</v>
      </c>
      <c r="Q197" s="3"/>
      <c r="R197" s="3" t="s">
        <v>2128</v>
      </c>
      <c r="S197" s="3" t="s">
        <v>2151</v>
      </c>
      <c r="T197" s="3" t="s">
        <v>2151</v>
      </c>
      <c r="U197" s="3"/>
      <c r="V197" s="3" t="s">
        <v>2130</v>
      </c>
      <c r="W197" s="3"/>
      <c r="X197" s="3" t="s">
        <v>2131</v>
      </c>
      <c r="Y197" s="3" t="s">
        <v>2152</v>
      </c>
      <c r="Z197" s="3">
        <v>11.5</v>
      </c>
      <c r="AA197" s="3">
        <v>5.5</v>
      </c>
      <c r="AB197" s="3">
        <v>1.5</v>
      </c>
      <c r="AC197" s="3">
        <v>25.61</v>
      </c>
      <c r="AD197" s="3"/>
      <c r="AE197" s="3"/>
      <c r="AF197" s="3"/>
      <c r="AG197" s="3"/>
      <c r="AH197" s="3"/>
      <c r="AI197" s="3"/>
      <c r="AJ197" s="3"/>
      <c r="AK197" s="3"/>
      <c r="AL197" s="3"/>
      <c r="AM197" s="5" t="s">
        <v>2133</v>
      </c>
      <c r="AN197" s="5" t="s">
        <v>2134</v>
      </c>
      <c r="AO197" s="5" t="s">
        <v>2135</v>
      </c>
      <c r="AP197" s="5" t="s">
        <v>2136</v>
      </c>
      <c r="AQ197" s="5" t="s">
        <v>2153</v>
      </c>
      <c r="AR197" s="5"/>
    </row>
    <row r="198" spans="2:44">
      <c r="B198" s="3" t="s">
        <v>426</v>
      </c>
      <c r="C198" s="3" t="s">
        <v>427</v>
      </c>
      <c r="D198" s="3" t="s">
        <v>631</v>
      </c>
      <c r="E198" s="3" t="s">
        <v>632</v>
      </c>
      <c r="F198" s="6">
        <v>4620021337440</v>
      </c>
      <c r="G198" s="6"/>
      <c r="H198" s="3">
        <f>VLOOKUP(B198,'Бланк заказа'!A$4:D$294,4,FALSE)</f>
        <v>720</v>
      </c>
      <c r="I198" s="3" t="s">
        <v>2125</v>
      </c>
      <c r="J198" s="3" t="s">
        <v>2126</v>
      </c>
      <c r="K198" s="3"/>
      <c r="L198" s="3" t="s">
        <v>675</v>
      </c>
      <c r="M198" s="3" t="s">
        <v>675</v>
      </c>
      <c r="N198" s="3" t="s">
        <v>2154</v>
      </c>
      <c r="O198" s="3" t="s">
        <v>1756</v>
      </c>
      <c r="P198" s="3" t="s">
        <v>641</v>
      </c>
      <c r="Q198" s="3"/>
      <c r="R198" s="3" t="s">
        <v>2128</v>
      </c>
      <c r="S198" s="3" t="s">
        <v>2155</v>
      </c>
      <c r="T198" s="3" t="s">
        <v>2155</v>
      </c>
      <c r="U198" s="3"/>
      <c r="V198" s="3" t="s">
        <v>2130</v>
      </c>
      <c r="W198" s="3"/>
      <c r="X198" s="3" t="s">
        <v>2131</v>
      </c>
      <c r="Y198" s="3" t="s">
        <v>2156</v>
      </c>
      <c r="Z198" s="3">
        <v>11.5</v>
      </c>
      <c r="AA198" s="3">
        <v>5.5</v>
      </c>
      <c r="AB198" s="3">
        <v>1.5</v>
      </c>
      <c r="AC198" s="3">
        <v>25.61</v>
      </c>
      <c r="AD198" s="3"/>
      <c r="AE198" s="3"/>
      <c r="AF198" s="3"/>
      <c r="AG198" s="3"/>
      <c r="AH198" s="3"/>
      <c r="AI198" s="3"/>
      <c r="AJ198" s="3"/>
      <c r="AK198" s="3"/>
      <c r="AL198" s="3"/>
      <c r="AM198" s="5" t="s">
        <v>2133</v>
      </c>
      <c r="AN198" s="5" t="s">
        <v>2134</v>
      </c>
      <c r="AO198" s="5" t="s">
        <v>2135</v>
      </c>
      <c r="AP198" s="5" t="s">
        <v>2136</v>
      </c>
      <c r="AQ198" s="5" t="s">
        <v>2157</v>
      </c>
      <c r="AR198" s="5"/>
    </row>
    <row r="199" spans="2:44">
      <c r="B199" s="3" t="s">
        <v>401</v>
      </c>
      <c r="C199" s="3" t="s">
        <v>402</v>
      </c>
      <c r="D199" s="3" t="s">
        <v>631</v>
      </c>
      <c r="E199" s="3" t="s">
        <v>632</v>
      </c>
      <c r="F199" s="6">
        <v>4620021337327</v>
      </c>
      <c r="G199" s="6"/>
      <c r="H199" s="3">
        <f>VLOOKUP(B199,'Бланк заказа'!A$4:D$294,4,FALSE)</f>
        <v>720</v>
      </c>
      <c r="I199" s="3" t="s">
        <v>2125</v>
      </c>
      <c r="J199" s="3" t="s">
        <v>2126</v>
      </c>
      <c r="K199" s="3"/>
      <c r="L199" s="3" t="s">
        <v>675</v>
      </c>
      <c r="M199" s="3" t="s">
        <v>675</v>
      </c>
      <c r="N199" s="3" t="s">
        <v>2158</v>
      </c>
      <c r="O199" s="3" t="s">
        <v>1756</v>
      </c>
      <c r="P199" s="3" t="s">
        <v>641</v>
      </c>
      <c r="Q199" s="3"/>
      <c r="R199" s="3" t="s">
        <v>2128</v>
      </c>
      <c r="S199" s="3" t="s">
        <v>2159</v>
      </c>
      <c r="T199" s="3" t="s">
        <v>2159</v>
      </c>
      <c r="U199" s="3"/>
      <c r="V199" s="3" t="s">
        <v>2130</v>
      </c>
      <c r="W199" s="3"/>
      <c r="X199" s="3" t="s">
        <v>2131</v>
      </c>
      <c r="Y199" s="3" t="s">
        <v>2160</v>
      </c>
      <c r="Z199" s="3">
        <v>11.5</v>
      </c>
      <c r="AA199" s="3">
        <v>5.5</v>
      </c>
      <c r="AB199" s="3">
        <v>1.5</v>
      </c>
      <c r="AC199" s="3">
        <v>25.61</v>
      </c>
      <c r="AD199" s="3"/>
      <c r="AE199" s="3"/>
      <c r="AF199" s="3"/>
      <c r="AG199" s="3"/>
      <c r="AH199" s="3"/>
      <c r="AI199" s="3"/>
      <c r="AJ199" s="3"/>
      <c r="AK199" s="3"/>
      <c r="AL199" s="3"/>
      <c r="AM199" s="5" t="s">
        <v>2133</v>
      </c>
      <c r="AN199" s="5" t="s">
        <v>2134</v>
      </c>
      <c r="AO199" s="5" t="s">
        <v>2161</v>
      </c>
      <c r="AP199" s="5" t="s">
        <v>2136</v>
      </c>
      <c r="AQ199" s="5" t="s">
        <v>2137</v>
      </c>
      <c r="AR199" s="5"/>
    </row>
    <row r="200" spans="2:44">
      <c r="B200" s="3" t="s">
        <v>403</v>
      </c>
      <c r="C200" s="3" t="s">
        <v>404</v>
      </c>
      <c r="D200" s="3" t="s">
        <v>631</v>
      </c>
      <c r="E200" s="3" t="s">
        <v>632</v>
      </c>
      <c r="F200" s="6">
        <v>4620021337334</v>
      </c>
      <c r="G200" s="6"/>
      <c r="H200" s="3">
        <f>VLOOKUP(B200,'Бланк заказа'!A$4:D$294,4,FALSE)</f>
        <v>720</v>
      </c>
      <c r="I200" s="3" t="s">
        <v>2125</v>
      </c>
      <c r="J200" s="3" t="s">
        <v>2126</v>
      </c>
      <c r="K200" s="3"/>
      <c r="L200" s="3" t="s">
        <v>675</v>
      </c>
      <c r="M200" s="3" t="s">
        <v>675</v>
      </c>
      <c r="N200" s="3" t="s">
        <v>2162</v>
      </c>
      <c r="O200" s="3" t="s">
        <v>1756</v>
      </c>
      <c r="P200" s="3" t="s">
        <v>641</v>
      </c>
      <c r="Q200" s="3"/>
      <c r="R200" s="3" t="s">
        <v>2128</v>
      </c>
      <c r="S200" s="3" t="s">
        <v>2163</v>
      </c>
      <c r="T200" s="3" t="s">
        <v>2163</v>
      </c>
      <c r="U200" s="3"/>
      <c r="V200" s="3" t="s">
        <v>2130</v>
      </c>
      <c r="W200" s="3"/>
      <c r="X200" s="3" t="s">
        <v>2131</v>
      </c>
      <c r="Y200" s="3" t="s">
        <v>2164</v>
      </c>
      <c r="Z200" s="3">
        <v>11.5</v>
      </c>
      <c r="AA200" s="3">
        <v>5.5</v>
      </c>
      <c r="AB200" s="3">
        <v>1.5</v>
      </c>
      <c r="AC200" s="3">
        <v>25.61</v>
      </c>
      <c r="AD200" s="3"/>
      <c r="AE200" s="3"/>
      <c r="AF200" s="3"/>
      <c r="AG200" s="3"/>
      <c r="AH200" s="3"/>
      <c r="AI200" s="3"/>
      <c r="AJ200" s="3"/>
      <c r="AK200" s="3"/>
      <c r="AL200" s="3"/>
      <c r="AM200" s="5" t="s">
        <v>2133</v>
      </c>
      <c r="AN200" s="5" t="s">
        <v>2134</v>
      </c>
      <c r="AO200" s="5" t="s">
        <v>2161</v>
      </c>
      <c r="AP200" s="5" t="s">
        <v>2136</v>
      </c>
      <c r="AQ200" s="5" t="s">
        <v>2141</v>
      </c>
      <c r="AR200" s="5"/>
    </row>
    <row r="201" spans="2:44">
      <c r="B201" s="3" t="s">
        <v>405</v>
      </c>
      <c r="C201" s="3" t="s">
        <v>406</v>
      </c>
      <c r="D201" s="3" t="s">
        <v>631</v>
      </c>
      <c r="E201" s="3" t="s">
        <v>632</v>
      </c>
      <c r="F201" s="6">
        <v>4620021337341</v>
      </c>
      <c r="G201" s="6"/>
      <c r="H201" s="3">
        <f>VLOOKUP(B201,'Бланк заказа'!A$4:D$294,4,FALSE)</f>
        <v>720</v>
      </c>
      <c r="I201" s="3" t="s">
        <v>2125</v>
      </c>
      <c r="J201" s="3" t="s">
        <v>2126</v>
      </c>
      <c r="K201" s="3"/>
      <c r="L201" s="3" t="s">
        <v>675</v>
      </c>
      <c r="M201" s="3" t="s">
        <v>675</v>
      </c>
      <c r="N201" s="3" t="s">
        <v>2165</v>
      </c>
      <c r="O201" s="3" t="s">
        <v>1756</v>
      </c>
      <c r="P201" s="3" t="s">
        <v>641</v>
      </c>
      <c r="Q201" s="3"/>
      <c r="R201" s="3" t="s">
        <v>2128</v>
      </c>
      <c r="S201" s="3" t="s">
        <v>2166</v>
      </c>
      <c r="T201" s="3" t="s">
        <v>2166</v>
      </c>
      <c r="U201" s="3"/>
      <c r="V201" s="3" t="s">
        <v>2130</v>
      </c>
      <c r="W201" s="3"/>
      <c r="X201" s="3" t="s">
        <v>2131</v>
      </c>
      <c r="Y201" s="3" t="s">
        <v>2167</v>
      </c>
      <c r="Z201" s="3">
        <v>11.5</v>
      </c>
      <c r="AA201" s="3">
        <v>5.5</v>
      </c>
      <c r="AB201" s="3">
        <v>1.5</v>
      </c>
      <c r="AC201" s="3">
        <v>25.61</v>
      </c>
      <c r="AD201" s="3"/>
      <c r="AE201" s="3"/>
      <c r="AF201" s="3"/>
      <c r="AG201" s="3"/>
      <c r="AH201" s="3"/>
      <c r="AI201" s="3"/>
      <c r="AJ201" s="3"/>
      <c r="AK201" s="3"/>
      <c r="AL201" s="3"/>
      <c r="AM201" s="5" t="s">
        <v>2133</v>
      </c>
      <c r="AN201" s="5" t="s">
        <v>2134</v>
      </c>
      <c r="AO201" s="5" t="s">
        <v>2161</v>
      </c>
      <c r="AP201" s="5" t="s">
        <v>2136</v>
      </c>
      <c r="AQ201" s="5" t="s">
        <v>2145</v>
      </c>
      <c r="AR201" s="5"/>
    </row>
    <row r="202" spans="2:44">
      <c r="B202" s="3" t="s">
        <v>407</v>
      </c>
      <c r="C202" s="3" t="s">
        <v>408</v>
      </c>
      <c r="D202" s="3" t="s">
        <v>631</v>
      </c>
      <c r="E202" s="3" t="s">
        <v>632</v>
      </c>
      <c r="F202" s="6">
        <v>4620021337358</v>
      </c>
      <c r="G202" s="6"/>
      <c r="H202" s="3">
        <f>VLOOKUP(B202,'Бланк заказа'!A$4:D$294,4,FALSE)</f>
        <v>720</v>
      </c>
      <c r="I202" s="3" t="s">
        <v>2125</v>
      </c>
      <c r="J202" s="3" t="s">
        <v>2126</v>
      </c>
      <c r="K202" s="3"/>
      <c r="L202" s="3" t="s">
        <v>675</v>
      </c>
      <c r="M202" s="3" t="s">
        <v>675</v>
      </c>
      <c r="N202" s="3" t="s">
        <v>2168</v>
      </c>
      <c r="O202" s="3" t="s">
        <v>1756</v>
      </c>
      <c r="P202" s="3" t="s">
        <v>641</v>
      </c>
      <c r="Q202" s="3"/>
      <c r="R202" s="3" t="s">
        <v>2128</v>
      </c>
      <c r="S202" s="3" t="s">
        <v>2169</v>
      </c>
      <c r="T202" s="3" t="s">
        <v>2169</v>
      </c>
      <c r="U202" s="3"/>
      <c r="V202" s="3" t="s">
        <v>2130</v>
      </c>
      <c r="W202" s="3"/>
      <c r="X202" s="3" t="s">
        <v>2131</v>
      </c>
      <c r="Y202" s="3" t="s">
        <v>2170</v>
      </c>
      <c r="Z202" s="3">
        <v>11.5</v>
      </c>
      <c r="AA202" s="3">
        <v>5.5</v>
      </c>
      <c r="AB202" s="3">
        <v>1.5</v>
      </c>
      <c r="AC202" s="3">
        <v>25.61</v>
      </c>
      <c r="AD202" s="3"/>
      <c r="AE202" s="3"/>
      <c r="AF202" s="3"/>
      <c r="AG202" s="3"/>
      <c r="AH202" s="3"/>
      <c r="AI202" s="3"/>
      <c r="AJ202" s="3"/>
      <c r="AK202" s="3"/>
      <c r="AL202" s="3"/>
      <c r="AM202" s="5" t="s">
        <v>2133</v>
      </c>
      <c r="AN202" s="5" t="s">
        <v>2134</v>
      </c>
      <c r="AO202" s="5" t="s">
        <v>2161</v>
      </c>
      <c r="AP202" s="5" t="s">
        <v>2136</v>
      </c>
      <c r="AQ202" s="5" t="s">
        <v>2149</v>
      </c>
      <c r="AR202" s="5"/>
    </row>
    <row r="203" spans="2:44">
      <c r="B203" s="3" t="s">
        <v>409</v>
      </c>
      <c r="C203" s="3" t="s">
        <v>410</v>
      </c>
      <c r="D203" s="3" t="s">
        <v>631</v>
      </c>
      <c r="E203" s="3" t="s">
        <v>632</v>
      </c>
      <c r="F203" s="6">
        <v>4620021337365</v>
      </c>
      <c r="G203" s="6"/>
      <c r="H203" s="3">
        <f>VLOOKUP(B203,'Бланк заказа'!A$4:D$294,4,FALSE)</f>
        <v>720</v>
      </c>
      <c r="I203" s="3" t="s">
        <v>2125</v>
      </c>
      <c r="J203" s="3" t="s">
        <v>2126</v>
      </c>
      <c r="K203" s="3"/>
      <c r="L203" s="3" t="s">
        <v>675</v>
      </c>
      <c r="M203" s="3" t="s">
        <v>675</v>
      </c>
      <c r="N203" s="3" t="s">
        <v>2171</v>
      </c>
      <c r="O203" s="3" t="s">
        <v>1756</v>
      </c>
      <c r="P203" s="3" t="s">
        <v>641</v>
      </c>
      <c r="Q203" s="3"/>
      <c r="R203" s="3" t="s">
        <v>2128</v>
      </c>
      <c r="S203" s="3" t="s">
        <v>2172</v>
      </c>
      <c r="T203" s="3" t="s">
        <v>2172</v>
      </c>
      <c r="U203" s="3"/>
      <c r="V203" s="3" t="s">
        <v>2130</v>
      </c>
      <c r="W203" s="3"/>
      <c r="X203" s="3" t="s">
        <v>2131</v>
      </c>
      <c r="Y203" s="3" t="s">
        <v>2173</v>
      </c>
      <c r="Z203" s="3">
        <v>11.5</v>
      </c>
      <c r="AA203" s="3">
        <v>5.5</v>
      </c>
      <c r="AB203" s="3">
        <v>1.5</v>
      </c>
      <c r="AC203" s="3">
        <v>25.61</v>
      </c>
      <c r="AD203" s="3"/>
      <c r="AE203" s="3"/>
      <c r="AF203" s="3"/>
      <c r="AG203" s="3"/>
      <c r="AH203" s="3"/>
      <c r="AI203" s="3"/>
      <c r="AJ203" s="3"/>
      <c r="AK203" s="3"/>
      <c r="AL203" s="3"/>
      <c r="AM203" s="5" t="s">
        <v>2133</v>
      </c>
      <c r="AN203" s="5" t="s">
        <v>2134</v>
      </c>
      <c r="AO203" s="5" t="s">
        <v>2161</v>
      </c>
      <c r="AP203" s="5" t="s">
        <v>2136</v>
      </c>
      <c r="AQ203" s="5" t="s">
        <v>2153</v>
      </c>
      <c r="AR203" s="5"/>
    </row>
    <row r="204" spans="2:44">
      <c r="B204" s="3" t="s">
        <v>411</v>
      </c>
      <c r="C204" s="3" t="s">
        <v>412</v>
      </c>
      <c r="D204" s="3" t="s">
        <v>631</v>
      </c>
      <c r="E204" s="3" t="s">
        <v>632</v>
      </c>
      <c r="F204" s="6">
        <v>4620021337372</v>
      </c>
      <c r="G204" s="6"/>
      <c r="H204" s="3">
        <f>VLOOKUP(B204,'Бланк заказа'!A$4:D$294,4,FALSE)</f>
        <v>720</v>
      </c>
      <c r="I204" s="3" t="s">
        <v>2125</v>
      </c>
      <c r="J204" s="3" t="s">
        <v>2126</v>
      </c>
      <c r="K204" s="3"/>
      <c r="L204" s="3" t="s">
        <v>675</v>
      </c>
      <c r="M204" s="3" t="s">
        <v>675</v>
      </c>
      <c r="N204" s="3" t="s">
        <v>2174</v>
      </c>
      <c r="O204" s="3" t="s">
        <v>1756</v>
      </c>
      <c r="P204" s="3" t="s">
        <v>641</v>
      </c>
      <c r="Q204" s="3"/>
      <c r="R204" s="3" t="s">
        <v>2128</v>
      </c>
      <c r="S204" s="3" t="s">
        <v>2175</v>
      </c>
      <c r="T204" s="3" t="s">
        <v>2175</v>
      </c>
      <c r="U204" s="3"/>
      <c r="V204" s="3" t="s">
        <v>2130</v>
      </c>
      <c r="W204" s="3"/>
      <c r="X204" s="3" t="s">
        <v>2131</v>
      </c>
      <c r="Y204" s="3" t="s">
        <v>2176</v>
      </c>
      <c r="Z204" s="3">
        <v>11.5</v>
      </c>
      <c r="AA204" s="3">
        <v>5.5</v>
      </c>
      <c r="AB204" s="3">
        <v>1.5</v>
      </c>
      <c r="AC204" s="3">
        <v>25.61</v>
      </c>
      <c r="AD204" s="3"/>
      <c r="AE204" s="3"/>
      <c r="AF204" s="3"/>
      <c r="AG204" s="3"/>
      <c r="AH204" s="3"/>
      <c r="AI204" s="3"/>
      <c r="AJ204" s="3"/>
      <c r="AK204" s="3"/>
      <c r="AL204" s="3"/>
      <c r="AM204" s="5" t="s">
        <v>2133</v>
      </c>
      <c r="AN204" s="5" t="s">
        <v>2134</v>
      </c>
      <c r="AO204" s="5" t="s">
        <v>2161</v>
      </c>
      <c r="AP204" s="5" t="s">
        <v>2136</v>
      </c>
      <c r="AQ204" s="5" t="s">
        <v>2157</v>
      </c>
      <c r="AR204" s="5"/>
    </row>
    <row r="205" spans="2:44">
      <c r="B205" s="3" t="s">
        <v>272</v>
      </c>
      <c r="C205" s="3" t="s">
        <v>273</v>
      </c>
      <c r="D205" s="3" t="s">
        <v>631</v>
      </c>
      <c r="E205" s="3" t="s">
        <v>632</v>
      </c>
      <c r="F205" s="6">
        <v>4620021334203</v>
      </c>
      <c r="G205" s="6"/>
      <c r="H205" s="3">
        <f>VLOOKUP(B205,'Бланк заказа'!A$4:D$294,4,FALSE)</f>
        <v>789</v>
      </c>
      <c r="I205" s="3" t="s">
        <v>2125</v>
      </c>
      <c r="J205" s="3" t="s">
        <v>2126</v>
      </c>
      <c r="K205" s="3"/>
      <c r="L205" s="3" t="s">
        <v>675</v>
      </c>
      <c r="M205" s="3" t="s">
        <v>675</v>
      </c>
      <c r="N205" s="3" t="s">
        <v>2177</v>
      </c>
      <c r="O205" s="3" t="s">
        <v>1756</v>
      </c>
      <c r="P205" s="3" t="s">
        <v>641</v>
      </c>
      <c r="Q205" s="3"/>
      <c r="R205" s="3" t="s">
        <v>2128</v>
      </c>
      <c r="S205" s="3" t="s">
        <v>2178</v>
      </c>
      <c r="T205" s="3" t="s">
        <v>2178</v>
      </c>
      <c r="U205" s="3"/>
      <c r="V205" s="3" t="s">
        <v>2130</v>
      </c>
      <c r="W205" s="3"/>
      <c r="X205" s="3" t="s">
        <v>2131</v>
      </c>
      <c r="Y205" s="3" t="s">
        <v>2179</v>
      </c>
      <c r="Z205" s="3">
        <v>11.5</v>
      </c>
      <c r="AA205" s="3">
        <v>5.5</v>
      </c>
      <c r="AB205" s="3">
        <v>1.5</v>
      </c>
      <c r="AC205" s="3">
        <v>25.61</v>
      </c>
      <c r="AD205" s="3"/>
      <c r="AE205" s="3"/>
      <c r="AF205" s="3"/>
      <c r="AG205" s="3"/>
      <c r="AH205" s="3"/>
      <c r="AI205" s="3"/>
      <c r="AJ205" s="3"/>
      <c r="AK205" s="3"/>
      <c r="AL205" s="3"/>
      <c r="AM205" s="5" t="s">
        <v>2133</v>
      </c>
      <c r="AN205" s="5" t="s">
        <v>2134</v>
      </c>
      <c r="AO205" s="5" t="s">
        <v>2180</v>
      </c>
      <c r="AP205" s="5">
        <v>0.05</v>
      </c>
      <c r="AQ205" s="5" t="s">
        <v>2181</v>
      </c>
      <c r="AR205" s="5"/>
    </row>
    <row r="206" spans="2:44">
      <c r="B206" s="3" t="s">
        <v>274</v>
      </c>
      <c r="C206" s="3" t="s">
        <v>275</v>
      </c>
      <c r="D206" s="3" t="s">
        <v>631</v>
      </c>
      <c r="E206" s="3" t="s">
        <v>632</v>
      </c>
      <c r="F206" s="6">
        <v>4620021334210</v>
      </c>
      <c r="G206" s="6"/>
      <c r="H206" s="3">
        <f>VLOOKUP(B206,'Бланк заказа'!A$4:D$294,4,FALSE)</f>
        <v>789</v>
      </c>
      <c r="I206" s="3" t="s">
        <v>2125</v>
      </c>
      <c r="J206" s="3" t="s">
        <v>2126</v>
      </c>
      <c r="K206" s="3"/>
      <c r="L206" s="3" t="s">
        <v>675</v>
      </c>
      <c r="M206" s="3" t="s">
        <v>675</v>
      </c>
      <c r="N206" s="3" t="s">
        <v>2182</v>
      </c>
      <c r="O206" s="3" t="s">
        <v>1756</v>
      </c>
      <c r="P206" s="3" t="s">
        <v>641</v>
      </c>
      <c r="Q206" s="3"/>
      <c r="R206" s="3" t="s">
        <v>2128</v>
      </c>
      <c r="S206" s="3" t="s">
        <v>2183</v>
      </c>
      <c r="T206" s="3" t="s">
        <v>2183</v>
      </c>
      <c r="U206" s="3"/>
      <c r="V206" s="3" t="s">
        <v>2130</v>
      </c>
      <c r="W206" s="3"/>
      <c r="X206" s="3" t="s">
        <v>2131</v>
      </c>
      <c r="Y206" s="3" t="s">
        <v>2184</v>
      </c>
      <c r="Z206" s="3">
        <v>11.5</v>
      </c>
      <c r="AA206" s="3">
        <v>5.5</v>
      </c>
      <c r="AB206" s="3">
        <v>1.5</v>
      </c>
      <c r="AC206" s="3">
        <v>25.61</v>
      </c>
      <c r="AD206" s="3"/>
      <c r="AE206" s="3"/>
      <c r="AF206" s="3"/>
      <c r="AG206" s="3"/>
      <c r="AH206" s="3"/>
      <c r="AI206" s="3"/>
      <c r="AJ206" s="3"/>
      <c r="AK206" s="3"/>
      <c r="AL206" s="3"/>
      <c r="AM206" s="5" t="s">
        <v>2133</v>
      </c>
      <c r="AN206" s="5" t="s">
        <v>2134</v>
      </c>
      <c r="AO206" s="5" t="s">
        <v>2180</v>
      </c>
      <c r="AP206" s="5">
        <v>0.05</v>
      </c>
      <c r="AQ206" s="5" t="s">
        <v>2185</v>
      </c>
      <c r="AR206" s="5"/>
    </row>
    <row r="207" spans="2:44">
      <c r="B207" s="3" t="s">
        <v>276</v>
      </c>
      <c r="C207" s="3" t="s">
        <v>277</v>
      </c>
      <c r="D207" s="3" t="s">
        <v>631</v>
      </c>
      <c r="E207" s="3" t="s">
        <v>632</v>
      </c>
      <c r="F207" s="6">
        <v>4620021334227</v>
      </c>
      <c r="G207" s="6"/>
      <c r="H207" s="3">
        <f>VLOOKUP(B207,'Бланк заказа'!A$4:D$294,4,FALSE)</f>
        <v>789</v>
      </c>
      <c r="I207" s="3" t="s">
        <v>2125</v>
      </c>
      <c r="J207" s="3" t="s">
        <v>2126</v>
      </c>
      <c r="K207" s="3"/>
      <c r="L207" s="3" t="s">
        <v>675</v>
      </c>
      <c r="M207" s="3" t="s">
        <v>675</v>
      </c>
      <c r="N207" s="3" t="s">
        <v>2186</v>
      </c>
      <c r="O207" s="3" t="s">
        <v>1756</v>
      </c>
      <c r="P207" s="3" t="s">
        <v>641</v>
      </c>
      <c r="Q207" s="3"/>
      <c r="R207" s="3" t="s">
        <v>2128</v>
      </c>
      <c r="S207" s="3" t="s">
        <v>2187</v>
      </c>
      <c r="T207" s="3" t="s">
        <v>2187</v>
      </c>
      <c r="U207" s="3"/>
      <c r="V207" s="3" t="s">
        <v>2130</v>
      </c>
      <c r="W207" s="3"/>
      <c r="X207" s="3" t="s">
        <v>2131</v>
      </c>
      <c r="Y207" s="3" t="s">
        <v>2188</v>
      </c>
      <c r="Z207" s="3">
        <v>11.5</v>
      </c>
      <c r="AA207" s="3">
        <v>5.5</v>
      </c>
      <c r="AB207" s="3">
        <v>1.5</v>
      </c>
      <c r="AC207" s="3">
        <v>25.61</v>
      </c>
      <c r="AD207" s="3"/>
      <c r="AE207" s="3"/>
      <c r="AF207" s="3"/>
      <c r="AG207" s="3"/>
      <c r="AH207" s="3"/>
      <c r="AI207" s="3"/>
      <c r="AJ207" s="3"/>
      <c r="AK207" s="3"/>
      <c r="AL207" s="3"/>
      <c r="AM207" s="5" t="s">
        <v>2133</v>
      </c>
      <c r="AN207" s="5" t="s">
        <v>2134</v>
      </c>
      <c r="AO207" s="5" t="s">
        <v>2180</v>
      </c>
      <c r="AP207" s="5">
        <v>0.05</v>
      </c>
      <c r="AQ207" s="5" t="s">
        <v>2137</v>
      </c>
      <c r="AR207" s="5"/>
    </row>
    <row r="208" spans="2:44">
      <c r="B208" s="3" t="s">
        <v>278</v>
      </c>
      <c r="C208" s="3" t="s">
        <v>279</v>
      </c>
      <c r="D208" s="3" t="s">
        <v>631</v>
      </c>
      <c r="E208" s="3" t="s">
        <v>632</v>
      </c>
      <c r="F208" s="6">
        <v>4620021334234</v>
      </c>
      <c r="G208" s="6"/>
      <c r="H208" s="3">
        <f>VLOOKUP(B208,'Бланк заказа'!A$4:D$294,4,FALSE)</f>
        <v>789</v>
      </c>
      <c r="I208" s="3" t="s">
        <v>2125</v>
      </c>
      <c r="J208" s="3" t="s">
        <v>2126</v>
      </c>
      <c r="K208" s="3"/>
      <c r="L208" s="3" t="s">
        <v>675</v>
      </c>
      <c r="M208" s="3" t="s">
        <v>675</v>
      </c>
      <c r="N208" s="3" t="s">
        <v>2189</v>
      </c>
      <c r="O208" s="3" t="s">
        <v>1756</v>
      </c>
      <c r="P208" s="3" t="s">
        <v>641</v>
      </c>
      <c r="Q208" s="3"/>
      <c r="R208" s="3" t="s">
        <v>2128</v>
      </c>
      <c r="S208" s="3" t="s">
        <v>2190</v>
      </c>
      <c r="T208" s="3" t="s">
        <v>2190</v>
      </c>
      <c r="U208" s="3"/>
      <c r="V208" s="3" t="s">
        <v>2130</v>
      </c>
      <c r="W208" s="3"/>
      <c r="X208" s="3" t="s">
        <v>2131</v>
      </c>
      <c r="Y208" s="3" t="s">
        <v>2191</v>
      </c>
      <c r="Z208" s="3">
        <v>11.5</v>
      </c>
      <c r="AA208" s="3">
        <v>5.5</v>
      </c>
      <c r="AB208" s="3">
        <v>1.5</v>
      </c>
      <c r="AC208" s="3">
        <v>25.61</v>
      </c>
      <c r="AD208" s="3"/>
      <c r="AE208" s="3"/>
      <c r="AF208" s="3"/>
      <c r="AG208" s="3"/>
      <c r="AH208" s="3"/>
      <c r="AI208" s="3"/>
      <c r="AJ208" s="3"/>
      <c r="AK208" s="3"/>
      <c r="AL208" s="3"/>
      <c r="AM208" s="5" t="s">
        <v>2133</v>
      </c>
      <c r="AN208" s="5" t="s">
        <v>2134</v>
      </c>
      <c r="AO208" s="5" t="s">
        <v>2180</v>
      </c>
      <c r="AP208" s="5">
        <v>0.05</v>
      </c>
      <c r="AQ208" s="5" t="s">
        <v>2141</v>
      </c>
      <c r="AR208" s="5"/>
    </row>
    <row r="209" spans="2:44">
      <c r="B209" s="3" t="s">
        <v>280</v>
      </c>
      <c r="C209" s="3" t="s">
        <v>281</v>
      </c>
      <c r="D209" s="3" t="s">
        <v>631</v>
      </c>
      <c r="E209" s="3" t="s">
        <v>632</v>
      </c>
      <c r="F209" s="6">
        <v>4620021334241</v>
      </c>
      <c r="G209" s="6"/>
      <c r="H209" s="3">
        <f>VLOOKUP(B209,'Бланк заказа'!A$4:D$294,4,FALSE)</f>
        <v>789</v>
      </c>
      <c r="I209" s="3" t="s">
        <v>2125</v>
      </c>
      <c r="J209" s="3" t="s">
        <v>2126</v>
      </c>
      <c r="K209" s="3"/>
      <c r="L209" s="3" t="s">
        <v>675</v>
      </c>
      <c r="M209" s="3" t="s">
        <v>675</v>
      </c>
      <c r="N209" s="3" t="s">
        <v>2192</v>
      </c>
      <c r="O209" s="3" t="s">
        <v>1756</v>
      </c>
      <c r="P209" s="3" t="s">
        <v>641</v>
      </c>
      <c r="Q209" s="3"/>
      <c r="R209" s="3" t="s">
        <v>2128</v>
      </c>
      <c r="S209" s="3" t="s">
        <v>2193</v>
      </c>
      <c r="T209" s="3" t="s">
        <v>2193</v>
      </c>
      <c r="U209" s="3"/>
      <c r="V209" s="3" t="s">
        <v>2130</v>
      </c>
      <c r="W209" s="3"/>
      <c r="X209" s="3" t="s">
        <v>2131</v>
      </c>
      <c r="Y209" s="3" t="s">
        <v>2194</v>
      </c>
      <c r="Z209" s="3">
        <v>11.5</v>
      </c>
      <c r="AA209" s="3">
        <v>5.5</v>
      </c>
      <c r="AB209" s="3">
        <v>1.5</v>
      </c>
      <c r="AC209" s="3">
        <v>25.61</v>
      </c>
      <c r="AD209" s="3"/>
      <c r="AE209" s="3"/>
      <c r="AF209" s="3"/>
      <c r="AG209" s="3"/>
      <c r="AH209" s="3"/>
      <c r="AI209" s="3"/>
      <c r="AJ209" s="3"/>
      <c r="AK209" s="3"/>
      <c r="AL209" s="3"/>
      <c r="AM209" s="5" t="s">
        <v>2133</v>
      </c>
      <c r="AN209" s="5" t="s">
        <v>2134</v>
      </c>
      <c r="AO209" s="5" t="s">
        <v>2180</v>
      </c>
      <c r="AP209" s="5">
        <v>0.05</v>
      </c>
      <c r="AQ209" s="5" t="s">
        <v>2145</v>
      </c>
      <c r="AR209" s="5"/>
    </row>
    <row r="210" spans="2:44">
      <c r="B210" s="3" t="s">
        <v>282</v>
      </c>
      <c r="C210" s="3" t="s">
        <v>283</v>
      </c>
      <c r="D210" s="3" t="s">
        <v>631</v>
      </c>
      <c r="E210" s="3" t="s">
        <v>632</v>
      </c>
      <c r="F210" s="6">
        <v>4620021334258</v>
      </c>
      <c r="G210" s="6"/>
      <c r="H210" s="3">
        <f>VLOOKUP(B210,'Бланк заказа'!A$4:D$294,4,FALSE)</f>
        <v>789</v>
      </c>
      <c r="I210" s="3" t="s">
        <v>2125</v>
      </c>
      <c r="J210" s="3" t="s">
        <v>2126</v>
      </c>
      <c r="K210" s="3"/>
      <c r="L210" s="3" t="s">
        <v>675</v>
      </c>
      <c r="M210" s="3" t="s">
        <v>675</v>
      </c>
      <c r="N210" s="3" t="s">
        <v>2195</v>
      </c>
      <c r="O210" s="3" t="s">
        <v>1756</v>
      </c>
      <c r="P210" s="3" t="s">
        <v>641</v>
      </c>
      <c r="Q210" s="3"/>
      <c r="R210" s="3" t="s">
        <v>2128</v>
      </c>
      <c r="S210" s="3" t="s">
        <v>2196</v>
      </c>
      <c r="T210" s="3" t="s">
        <v>2196</v>
      </c>
      <c r="U210" s="3"/>
      <c r="V210" s="3" t="s">
        <v>2130</v>
      </c>
      <c r="W210" s="3"/>
      <c r="X210" s="3" t="s">
        <v>2131</v>
      </c>
      <c r="Y210" s="3" t="s">
        <v>2197</v>
      </c>
      <c r="Z210" s="3">
        <v>11.5</v>
      </c>
      <c r="AA210" s="3">
        <v>5.5</v>
      </c>
      <c r="AB210" s="3">
        <v>1.5</v>
      </c>
      <c r="AC210" s="3">
        <v>25.61</v>
      </c>
      <c r="AD210" s="3"/>
      <c r="AE210" s="3"/>
      <c r="AF210" s="3"/>
      <c r="AG210" s="3"/>
      <c r="AH210" s="3"/>
      <c r="AI210" s="3"/>
      <c r="AJ210" s="3"/>
      <c r="AK210" s="3"/>
      <c r="AL210" s="3"/>
      <c r="AM210" s="5" t="s">
        <v>2133</v>
      </c>
      <c r="AN210" s="5" t="s">
        <v>2134</v>
      </c>
      <c r="AO210" s="5" t="s">
        <v>2180</v>
      </c>
      <c r="AP210" s="5">
        <v>0.05</v>
      </c>
      <c r="AQ210" s="5" t="s">
        <v>2149</v>
      </c>
      <c r="AR210" s="5"/>
    </row>
    <row r="211" spans="2:44">
      <c r="B211" s="3" t="s">
        <v>284</v>
      </c>
      <c r="C211" s="3" t="s">
        <v>285</v>
      </c>
      <c r="D211" s="3" t="s">
        <v>631</v>
      </c>
      <c r="E211" s="3" t="s">
        <v>632</v>
      </c>
      <c r="F211" s="6">
        <v>4620021334265</v>
      </c>
      <c r="G211" s="6"/>
      <c r="H211" s="3">
        <f>VLOOKUP(B211,'Бланк заказа'!A$4:D$294,4,FALSE)</f>
        <v>789</v>
      </c>
      <c r="I211" s="3" t="s">
        <v>2125</v>
      </c>
      <c r="J211" s="3" t="s">
        <v>2126</v>
      </c>
      <c r="K211" s="3"/>
      <c r="L211" s="3" t="s">
        <v>675</v>
      </c>
      <c r="M211" s="3" t="s">
        <v>675</v>
      </c>
      <c r="N211" s="3" t="s">
        <v>2198</v>
      </c>
      <c r="O211" s="3" t="s">
        <v>1756</v>
      </c>
      <c r="P211" s="3" t="s">
        <v>641</v>
      </c>
      <c r="Q211" s="3"/>
      <c r="R211" s="3" t="s">
        <v>2128</v>
      </c>
      <c r="S211" s="3" t="s">
        <v>2199</v>
      </c>
      <c r="T211" s="3" t="s">
        <v>2199</v>
      </c>
      <c r="U211" s="3"/>
      <c r="V211" s="3" t="s">
        <v>2130</v>
      </c>
      <c r="W211" s="3"/>
      <c r="X211" s="3" t="s">
        <v>2131</v>
      </c>
      <c r="Y211" s="3" t="s">
        <v>2200</v>
      </c>
      <c r="Z211" s="3">
        <v>11.5</v>
      </c>
      <c r="AA211" s="3">
        <v>5.5</v>
      </c>
      <c r="AB211" s="3">
        <v>1.5</v>
      </c>
      <c r="AC211" s="3">
        <v>25.61</v>
      </c>
      <c r="AD211" s="3"/>
      <c r="AE211" s="3"/>
      <c r="AF211" s="3"/>
      <c r="AG211" s="3"/>
      <c r="AH211" s="3"/>
      <c r="AI211" s="3"/>
      <c r="AJ211" s="3"/>
      <c r="AK211" s="3"/>
      <c r="AL211" s="3"/>
      <c r="AM211" s="5" t="s">
        <v>2133</v>
      </c>
      <c r="AN211" s="5" t="s">
        <v>2134</v>
      </c>
      <c r="AO211" s="5" t="s">
        <v>2180</v>
      </c>
      <c r="AP211" s="5">
        <v>0.05</v>
      </c>
      <c r="AQ211" s="5" t="s">
        <v>2153</v>
      </c>
      <c r="AR211" s="5"/>
    </row>
    <row r="212" spans="2:44">
      <c r="B212" s="3" t="s">
        <v>286</v>
      </c>
      <c r="C212" s="3" t="s">
        <v>287</v>
      </c>
      <c r="D212" s="3" t="s">
        <v>631</v>
      </c>
      <c r="E212" s="3" t="s">
        <v>632</v>
      </c>
      <c r="F212" s="6">
        <v>4620021334272</v>
      </c>
      <c r="G212" s="6"/>
      <c r="H212" s="3">
        <f>VLOOKUP(B212,'Бланк заказа'!A$4:D$294,4,FALSE)</f>
        <v>789</v>
      </c>
      <c r="I212" s="3" t="s">
        <v>2125</v>
      </c>
      <c r="J212" s="3" t="s">
        <v>2126</v>
      </c>
      <c r="K212" s="3"/>
      <c r="L212" s="3" t="s">
        <v>675</v>
      </c>
      <c r="M212" s="3" t="s">
        <v>675</v>
      </c>
      <c r="N212" s="3" t="s">
        <v>2201</v>
      </c>
      <c r="O212" s="3" t="s">
        <v>1756</v>
      </c>
      <c r="P212" s="3" t="s">
        <v>641</v>
      </c>
      <c r="Q212" s="3"/>
      <c r="R212" s="3" t="s">
        <v>2128</v>
      </c>
      <c r="S212" s="3" t="s">
        <v>2202</v>
      </c>
      <c r="T212" s="3" t="s">
        <v>2202</v>
      </c>
      <c r="U212" s="3"/>
      <c r="V212" s="3" t="s">
        <v>2130</v>
      </c>
      <c r="W212" s="3"/>
      <c r="X212" s="3" t="s">
        <v>2131</v>
      </c>
      <c r="Y212" s="3" t="s">
        <v>2203</v>
      </c>
      <c r="Z212" s="3">
        <v>11.5</v>
      </c>
      <c r="AA212" s="3">
        <v>5.5</v>
      </c>
      <c r="AB212" s="3">
        <v>1.5</v>
      </c>
      <c r="AC212" s="3">
        <v>25.61</v>
      </c>
      <c r="AD212" s="3"/>
      <c r="AE212" s="3"/>
      <c r="AF212" s="3"/>
      <c r="AG212" s="3"/>
      <c r="AH212" s="3"/>
      <c r="AI212" s="3"/>
      <c r="AJ212" s="3"/>
      <c r="AK212" s="3"/>
      <c r="AL212" s="3"/>
      <c r="AM212" s="5" t="s">
        <v>2133</v>
      </c>
      <c r="AN212" s="5" t="s">
        <v>2134</v>
      </c>
      <c r="AO212" s="5" t="s">
        <v>2180</v>
      </c>
      <c r="AP212" s="5">
        <v>0.05</v>
      </c>
      <c r="AQ212" s="5" t="s">
        <v>2157</v>
      </c>
      <c r="AR212" s="5"/>
    </row>
    <row r="213" spans="2:44">
      <c r="B213" s="3" t="s">
        <v>288</v>
      </c>
      <c r="C213" s="3" t="s">
        <v>289</v>
      </c>
      <c r="D213" s="3" t="s">
        <v>631</v>
      </c>
      <c r="E213" s="3" t="s">
        <v>632</v>
      </c>
      <c r="F213" s="6">
        <v>4620021334289</v>
      </c>
      <c r="G213" s="6"/>
      <c r="H213" s="3">
        <f>VLOOKUP(B213,'Бланк заказа'!A$4:D$294,4,FALSE)</f>
        <v>750</v>
      </c>
      <c r="I213" s="3" t="s">
        <v>2125</v>
      </c>
      <c r="J213" s="3" t="s">
        <v>2126</v>
      </c>
      <c r="K213" s="3"/>
      <c r="L213" s="3" t="s">
        <v>675</v>
      </c>
      <c r="M213" s="3" t="s">
        <v>675</v>
      </c>
      <c r="N213" s="3" t="s">
        <v>2204</v>
      </c>
      <c r="O213" s="3" t="s">
        <v>1756</v>
      </c>
      <c r="P213" s="3" t="s">
        <v>641</v>
      </c>
      <c r="Q213" s="3"/>
      <c r="R213" s="3" t="s">
        <v>2128</v>
      </c>
      <c r="S213" s="3" t="s">
        <v>2205</v>
      </c>
      <c r="T213" s="3" t="s">
        <v>2205</v>
      </c>
      <c r="U213" s="3"/>
      <c r="V213" s="3" t="s">
        <v>2130</v>
      </c>
      <c r="W213" s="3"/>
      <c r="X213" s="3" t="s">
        <v>2131</v>
      </c>
      <c r="Y213" s="3" t="s">
        <v>2206</v>
      </c>
      <c r="Z213" s="3">
        <v>11.5</v>
      </c>
      <c r="AA213" s="3">
        <v>5.5</v>
      </c>
      <c r="AB213" s="3">
        <v>1.5</v>
      </c>
      <c r="AC213" s="3">
        <v>25.61</v>
      </c>
      <c r="AD213" s="3"/>
      <c r="AE213" s="3"/>
      <c r="AF213" s="3"/>
      <c r="AG213" s="3"/>
      <c r="AH213" s="3"/>
      <c r="AI213" s="3"/>
      <c r="AJ213" s="3"/>
      <c r="AK213" s="3"/>
      <c r="AL213" s="3"/>
      <c r="AM213" s="5" t="s">
        <v>2133</v>
      </c>
      <c r="AN213" s="5" t="s">
        <v>2134</v>
      </c>
      <c r="AO213" s="5" t="s">
        <v>2180</v>
      </c>
      <c r="AP213" s="5" t="s">
        <v>2136</v>
      </c>
      <c r="AQ213" s="5" t="s">
        <v>2181</v>
      </c>
      <c r="AR213" s="5"/>
    </row>
    <row r="214" spans="2:44">
      <c r="B214" s="3" t="s">
        <v>290</v>
      </c>
      <c r="C214" s="3" t="s">
        <v>291</v>
      </c>
      <c r="D214" s="3" t="s">
        <v>631</v>
      </c>
      <c r="E214" s="3" t="s">
        <v>632</v>
      </c>
      <c r="F214" s="6">
        <v>4620021334296</v>
      </c>
      <c r="G214" s="6"/>
      <c r="H214" s="3">
        <f>VLOOKUP(B214,'Бланк заказа'!A$4:D$294,4,FALSE)</f>
        <v>750</v>
      </c>
      <c r="I214" s="3" t="s">
        <v>2125</v>
      </c>
      <c r="J214" s="3" t="s">
        <v>2126</v>
      </c>
      <c r="K214" s="3"/>
      <c r="L214" s="3" t="s">
        <v>675</v>
      </c>
      <c r="M214" s="3" t="s">
        <v>675</v>
      </c>
      <c r="N214" s="3" t="s">
        <v>2207</v>
      </c>
      <c r="O214" s="3" t="s">
        <v>1756</v>
      </c>
      <c r="P214" s="3" t="s">
        <v>641</v>
      </c>
      <c r="Q214" s="3"/>
      <c r="R214" s="3" t="s">
        <v>2128</v>
      </c>
      <c r="S214" s="3" t="s">
        <v>2208</v>
      </c>
      <c r="T214" s="3" t="s">
        <v>2208</v>
      </c>
      <c r="U214" s="3"/>
      <c r="V214" s="3" t="s">
        <v>2130</v>
      </c>
      <c r="W214" s="3"/>
      <c r="X214" s="3" t="s">
        <v>2131</v>
      </c>
      <c r="Y214" s="3" t="s">
        <v>2209</v>
      </c>
      <c r="Z214" s="3">
        <v>11.5</v>
      </c>
      <c r="AA214" s="3">
        <v>5.5</v>
      </c>
      <c r="AB214" s="3">
        <v>1.5</v>
      </c>
      <c r="AC214" s="3">
        <v>25.61</v>
      </c>
      <c r="AD214" s="3"/>
      <c r="AE214" s="3"/>
      <c r="AF214" s="3"/>
      <c r="AG214" s="3"/>
      <c r="AH214" s="3"/>
      <c r="AI214" s="3"/>
      <c r="AJ214" s="3"/>
      <c r="AK214" s="3"/>
      <c r="AL214" s="3"/>
      <c r="AM214" s="5" t="s">
        <v>2133</v>
      </c>
      <c r="AN214" s="5" t="s">
        <v>2134</v>
      </c>
      <c r="AO214" s="5" t="s">
        <v>2180</v>
      </c>
      <c r="AP214" s="5" t="s">
        <v>2136</v>
      </c>
      <c r="AQ214" s="5" t="s">
        <v>2185</v>
      </c>
      <c r="AR214" s="5"/>
    </row>
    <row r="215" spans="2:44">
      <c r="B215" s="3" t="s">
        <v>292</v>
      </c>
      <c r="C215" s="3" t="s">
        <v>293</v>
      </c>
      <c r="D215" s="3" t="s">
        <v>631</v>
      </c>
      <c r="E215" s="3" t="s">
        <v>632</v>
      </c>
      <c r="F215" s="6">
        <v>4620021334302</v>
      </c>
      <c r="G215" s="6"/>
      <c r="H215" s="3">
        <f>VLOOKUP(B215,'Бланк заказа'!A$4:D$294,4,FALSE)</f>
        <v>750</v>
      </c>
      <c r="I215" s="3" t="s">
        <v>2125</v>
      </c>
      <c r="J215" s="3" t="s">
        <v>2126</v>
      </c>
      <c r="K215" s="3"/>
      <c r="L215" s="3" t="s">
        <v>675</v>
      </c>
      <c r="M215" s="3" t="s">
        <v>675</v>
      </c>
      <c r="N215" s="3" t="s">
        <v>2210</v>
      </c>
      <c r="O215" s="3" t="s">
        <v>1756</v>
      </c>
      <c r="P215" s="3" t="s">
        <v>641</v>
      </c>
      <c r="Q215" s="3"/>
      <c r="R215" s="3" t="s">
        <v>2128</v>
      </c>
      <c r="S215" s="3" t="s">
        <v>2211</v>
      </c>
      <c r="T215" s="3" t="s">
        <v>2211</v>
      </c>
      <c r="U215" s="3"/>
      <c r="V215" s="3" t="s">
        <v>2130</v>
      </c>
      <c r="W215" s="3"/>
      <c r="X215" s="3" t="s">
        <v>2131</v>
      </c>
      <c r="Y215" s="3" t="s">
        <v>2212</v>
      </c>
      <c r="Z215" s="3">
        <v>11.5</v>
      </c>
      <c r="AA215" s="3">
        <v>5.5</v>
      </c>
      <c r="AB215" s="3">
        <v>1.5</v>
      </c>
      <c r="AC215" s="3">
        <v>25.61</v>
      </c>
      <c r="AD215" s="3"/>
      <c r="AE215" s="3"/>
      <c r="AF215" s="3"/>
      <c r="AG215" s="3"/>
      <c r="AH215" s="3"/>
      <c r="AI215" s="3"/>
      <c r="AJ215" s="3"/>
      <c r="AK215" s="3"/>
      <c r="AL215" s="3"/>
      <c r="AM215" s="5" t="s">
        <v>2133</v>
      </c>
      <c r="AN215" s="5" t="s">
        <v>2134</v>
      </c>
      <c r="AO215" s="5" t="s">
        <v>2180</v>
      </c>
      <c r="AP215" s="5" t="s">
        <v>2136</v>
      </c>
      <c r="AQ215" s="5" t="s">
        <v>2137</v>
      </c>
      <c r="AR215" s="5"/>
    </row>
    <row r="216" spans="2:44">
      <c r="B216" s="3" t="s">
        <v>294</v>
      </c>
      <c r="C216" s="3" t="s">
        <v>295</v>
      </c>
      <c r="D216" s="3" t="s">
        <v>631</v>
      </c>
      <c r="E216" s="3" t="s">
        <v>632</v>
      </c>
      <c r="F216" s="6">
        <v>4620021334319</v>
      </c>
      <c r="G216" s="6"/>
      <c r="H216" s="3">
        <f>VLOOKUP(B216,'Бланк заказа'!A$4:D$294,4,FALSE)</f>
        <v>750</v>
      </c>
      <c r="I216" s="3" t="s">
        <v>2125</v>
      </c>
      <c r="J216" s="3" t="s">
        <v>2126</v>
      </c>
      <c r="K216" s="3"/>
      <c r="L216" s="3" t="s">
        <v>675</v>
      </c>
      <c r="M216" s="3" t="s">
        <v>675</v>
      </c>
      <c r="N216" s="3" t="s">
        <v>2213</v>
      </c>
      <c r="O216" s="3" t="s">
        <v>1756</v>
      </c>
      <c r="P216" s="3" t="s">
        <v>641</v>
      </c>
      <c r="Q216" s="3"/>
      <c r="R216" s="3" t="s">
        <v>2128</v>
      </c>
      <c r="S216" s="3" t="s">
        <v>2214</v>
      </c>
      <c r="T216" s="3" t="s">
        <v>2214</v>
      </c>
      <c r="U216" s="3"/>
      <c r="V216" s="3" t="s">
        <v>2130</v>
      </c>
      <c r="W216" s="3"/>
      <c r="X216" s="3" t="s">
        <v>2131</v>
      </c>
      <c r="Y216" s="3" t="s">
        <v>2215</v>
      </c>
      <c r="Z216" s="3">
        <v>11.5</v>
      </c>
      <c r="AA216" s="3">
        <v>5.5</v>
      </c>
      <c r="AB216" s="3">
        <v>1.5</v>
      </c>
      <c r="AC216" s="3">
        <v>25.61</v>
      </c>
      <c r="AD216" s="3"/>
      <c r="AE216" s="3"/>
      <c r="AF216" s="3"/>
      <c r="AG216" s="3"/>
      <c r="AH216" s="3"/>
      <c r="AI216" s="3"/>
      <c r="AJ216" s="3"/>
      <c r="AK216" s="3"/>
      <c r="AL216" s="3"/>
      <c r="AM216" s="5" t="s">
        <v>2133</v>
      </c>
      <c r="AN216" s="5" t="s">
        <v>2134</v>
      </c>
      <c r="AO216" s="5" t="s">
        <v>2180</v>
      </c>
      <c r="AP216" s="5" t="s">
        <v>2136</v>
      </c>
      <c r="AQ216" s="5" t="s">
        <v>2141</v>
      </c>
      <c r="AR216" s="5"/>
    </row>
    <row r="217" spans="2:44">
      <c r="B217" s="3" t="s">
        <v>296</v>
      </c>
      <c r="C217" s="3" t="s">
        <v>297</v>
      </c>
      <c r="D217" s="3" t="s">
        <v>631</v>
      </c>
      <c r="E217" s="3" t="s">
        <v>632</v>
      </c>
      <c r="F217" s="6">
        <v>4620021334326</v>
      </c>
      <c r="G217" s="6"/>
      <c r="H217" s="3">
        <f>VLOOKUP(B217,'Бланк заказа'!A$4:D$294,4,FALSE)</f>
        <v>750</v>
      </c>
      <c r="I217" s="3" t="s">
        <v>2125</v>
      </c>
      <c r="J217" s="3" t="s">
        <v>2126</v>
      </c>
      <c r="K217" s="3"/>
      <c r="L217" s="3" t="s">
        <v>675</v>
      </c>
      <c r="M217" s="3" t="s">
        <v>675</v>
      </c>
      <c r="N217" s="3" t="s">
        <v>2216</v>
      </c>
      <c r="O217" s="3" t="s">
        <v>1756</v>
      </c>
      <c r="P217" s="3" t="s">
        <v>641</v>
      </c>
      <c r="Q217" s="3"/>
      <c r="R217" s="3" t="s">
        <v>2128</v>
      </c>
      <c r="S217" s="3" t="s">
        <v>2217</v>
      </c>
      <c r="T217" s="3" t="s">
        <v>2217</v>
      </c>
      <c r="U217" s="3"/>
      <c r="V217" s="3" t="s">
        <v>2130</v>
      </c>
      <c r="W217" s="3"/>
      <c r="X217" s="3" t="s">
        <v>2131</v>
      </c>
      <c r="Y217" s="3" t="s">
        <v>2218</v>
      </c>
      <c r="Z217" s="3">
        <v>11.5</v>
      </c>
      <c r="AA217" s="3">
        <v>5.5</v>
      </c>
      <c r="AB217" s="3">
        <v>1.5</v>
      </c>
      <c r="AC217" s="3">
        <v>25.61</v>
      </c>
      <c r="AD217" s="3"/>
      <c r="AE217" s="3"/>
      <c r="AF217" s="3"/>
      <c r="AG217" s="3"/>
      <c r="AH217" s="3"/>
      <c r="AI217" s="3"/>
      <c r="AJ217" s="3"/>
      <c r="AK217" s="3"/>
      <c r="AL217" s="3"/>
      <c r="AM217" s="5" t="s">
        <v>2133</v>
      </c>
      <c r="AN217" s="5" t="s">
        <v>2134</v>
      </c>
      <c r="AO217" s="5" t="s">
        <v>2180</v>
      </c>
      <c r="AP217" s="5" t="s">
        <v>2136</v>
      </c>
      <c r="AQ217" s="5" t="s">
        <v>2145</v>
      </c>
      <c r="AR217" s="5"/>
    </row>
    <row r="218" spans="2:44">
      <c r="B218" s="3" t="s">
        <v>298</v>
      </c>
      <c r="C218" s="3" t="s">
        <v>299</v>
      </c>
      <c r="D218" s="3" t="s">
        <v>631</v>
      </c>
      <c r="E218" s="3" t="s">
        <v>632</v>
      </c>
      <c r="F218" s="6">
        <v>4620021334333</v>
      </c>
      <c r="G218" s="6"/>
      <c r="H218" s="3">
        <f>VLOOKUP(B218,'Бланк заказа'!A$4:D$294,4,FALSE)</f>
        <v>750</v>
      </c>
      <c r="I218" s="3" t="s">
        <v>2125</v>
      </c>
      <c r="J218" s="3" t="s">
        <v>2126</v>
      </c>
      <c r="K218" s="3"/>
      <c r="L218" s="3" t="s">
        <v>675</v>
      </c>
      <c r="M218" s="3" t="s">
        <v>675</v>
      </c>
      <c r="N218" s="3" t="s">
        <v>2219</v>
      </c>
      <c r="O218" s="3" t="s">
        <v>1756</v>
      </c>
      <c r="P218" s="3" t="s">
        <v>641</v>
      </c>
      <c r="Q218" s="3"/>
      <c r="R218" s="3" t="s">
        <v>2128</v>
      </c>
      <c r="S218" s="3" t="s">
        <v>2220</v>
      </c>
      <c r="T218" s="3" t="s">
        <v>2220</v>
      </c>
      <c r="U218" s="3"/>
      <c r="V218" s="3" t="s">
        <v>2130</v>
      </c>
      <c r="W218" s="3"/>
      <c r="X218" s="3" t="s">
        <v>2131</v>
      </c>
      <c r="Y218" s="3" t="s">
        <v>2221</v>
      </c>
      <c r="Z218" s="3">
        <v>11.5</v>
      </c>
      <c r="AA218" s="3">
        <v>5.5</v>
      </c>
      <c r="AB218" s="3">
        <v>1.5</v>
      </c>
      <c r="AC218" s="3">
        <v>25.61</v>
      </c>
      <c r="AD218" s="3"/>
      <c r="AE218" s="3"/>
      <c r="AF218" s="3"/>
      <c r="AG218" s="3"/>
      <c r="AH218" s="3"/>
      <c r="AI218" s="3"/>
      <c r="AJ218" s="3"/>
      <c r="AK218" s="3"/>
      <c r="AL218" s="3"/>
      <c r="AM218" s="5" t="s">
        <v>2133</v>
      </c>
      <c r="AN218" s="5" t="s">
        <v>2134</v>
      </c>
      <c r="AO218" s="5" t="s">
        <v>2180</v>
      </c>
      <c r="AP218" s="5" t="s">
        <v>2136</v>
      </c>
      <c r="AQ218" s="5" t="s">
        <v>2149</v>
      </c>
      <c r="AR218" s="5"/>
    </row>
    <row r="219" spans="2:44">
      <c r="B219" s="3" t="s">
        <v>300</v>
      </c>
      <c r="C219" s="3" t="s">
        <v>301</v>
      </c>
      <c r="D219" s="3" t="s">
        <v>631</v>
      </c>
      <c r="E219" s="3" t="s">
        <v>632</v>
      </c>
      <c r="F219" s="6">
        <v>4620021334340</v>
      </c>
      <c r="G219" s="6"/>
      <c r="H219" s="3">
        <f>VLOOKUP(B219,'Бланк заказа'!A$4:D$294,4,FALSE)</f>
        <v>750</v>
      </c>
      <c r="I219" s="3" t="s">
        <v>2125</v>
      </c>
      <c r="J219" s="3" t="s">
        <v>2126</v>
      </c>
      <c r="K219" s="3"/>
      <c r="L219" s="3" t="s">
        <v>675</v>
      </c>
      <c r="M219" s="3" t="s">
        <v>675</v>
      </c>
      <c r="N219" s="3" t="s">
        <v>2222</v>
      </c>
      <c r="O219" s="3" t="s">
        <v>1756</v>
      </c>
      <c r="P219" s="3" t="s">
        <v>641</v>
      </c>
      <c r="Q219" s="3"/>
      <c r="R219" s="3" t="s">
        <v>2128</v>
      </c>
      <c r="S219" s="3" t="s">
        <v>2223</v>
      </c>
      <c r="T219" s="3" t="s">
        <v>2223</v>
      </c>
      <c r="U219" s="3"/>
      <c r="V219" s="3" t="s">
        <v>2130</v>
      </c>
      <c r="W219" s="3"/>
      <c r="X219" s="3" t="s">
        <v>2131</v>
      </c>
      <c r="Y219" s="3" t="s">
        <v>2224</v>
      </c>
      <c r="Z219" s="3">
        <v>11.5</v>
      </c>
      <c r="AA219" s="3">
        <v>5.5</v>
      </c>
      <c r="AB219" s="3">
        <v>1.5</v>
      </c>
      <c r="AC219" s="3">
        <v>25.61</v>
      </c>
      <c r="AD219" s="3"/>
      <c r="AE219" s="3"/>
      <c r="AF219" s="3"/>
      <c r="AG219" s="3"/>
      <c r="AH219" s="3"/>
      <c r="AI219" s="3"/>
      <c r="AJ219" s="3"/>
      <c r="AK219" s="3"/>
      <c r="AL219" s="3"/>
      <c r="AM219" s="5" t="s">
        <v>2133</v>
      </c>
      <c r="AN219" s="5" t="s">
        <v>2134</v>
      </c>
      <c r="AO219" s="5" t="s">
        <v>2180</v>
      </c>
      <c r="AP219" s="5" t="s">
        <v>2136</v>
      </c>
      <c r="AQ219" s="5" t="s">
        <v>2153</v>
      </c>
      <c r="AR219" s="5"/>
    </row>
    <row r="220" spans="2:44">
      <c r="B220" s="3" t="s">
        <v>302</v>
      </c>
      <c r="C220" s="3" t="s">
        <v>303</v>
      </c>
      <c r="D220" s="3" t="s">
        <v>631</v>
      </c>
      <c r="E220" s="3" t="s">
        <v>632</v>
      </c>
      <c r="F220" s="6">
        <v>4620021334357</v>
      </c>
      <c r="G220" s="6"/>
      <c r="H220" s="3">
        <f>VLOOKUP(B220,'Бланк заказа'!A$4:D$294,4,FALSE)</f>
        <v>750</v>
      </c>
      <c r="I220" s="3" t="s">
        <v>2125</v>
      </c>
      <c r="J220" s="3" t="s">
        <v>2126</v>
      </c>
      <c r="K220" s="3"/>
      <c r="L220" s="3" t="s">
        <v>675</v>
      </c>
      <c r="M220" s="3" t="s">
        <v>675</v>
      </c>
      <c r="N220" s="3" t="s">
        <v>2225</v>
      </c>
      <c r="O220" s="3" t="s">
        <v>1756</v>
      </c>
      <c r="P220" s="3" t="s">
        <v>641</v>
      </c>
      <c r="Q220" s="3"/>
      <c r="R220" s="3" t="s">
        <v>2128</v>
      </c>
      <c r="S220" s="3" t="s">
        <v>2226</v>
      </c>
      <c r="T220" s="3" t="s">
        <v>2226</v>
      </c>
      <c r="U220" s="3"/>
      <c r="V220" s="3" t="s">
        <v>2130</v>
      </c>
      <c r="W220" s="3"/>
      <c r="X220" s="3" t="s">
        <v>2131</v>
      </c>
      <c r="Y220" s="3" t="s">
        <v>2227</v>
      </c>
      <c r="Z220" s="3">
        <v>11.5</v>
      </c>
      <c r="AA220" s="3">
        <v>5.5</v>
      </c>
      <c r="AB220" s="3">
        <v>1.5</v>
      </c>
      <c r="AC220" s="3">
        <v>25.61</v>
      </c>
      <c r="AD220" s="3"/>
      <c r="AE220" s="3"/>
      <c r="AF220" s="3"/>
      <c r="AG220" s="3"/>
      <c r="AH220" s="3"/>
      <c r="AI220" s="3"/>
      <c r="AJ220" s="3"/>
      <c r="AK220" s="3"/>
      <c r="AL220" s="3"/>
      <c r="AM220" s="5" t="s">
        <v>2133</v>
      </c>
      <c r="AN220" s="5" t="s">
        <v>2134</v>
      </c>
      <c r="AO220" s="5" t="s">
        <v>2180</v>
      </c>
      <c r="AP220" s="5" t="s">
        <v>2136</v>
      </c>
      <c r="AQ220" s="5" t="s">
        <v>2157</v>
      </c>
      <c r="AR220" s="5"/>
    </row>
    <row r="221" spans="2:44">
      <c r="B221" s="3" t="s">
        <v>304</v>
      </c>
      <c r="C221" s="3" t="s">
        <v>305</v>
      </c>
      <c r="D221" s="3" t="s">
        <v>631</v>
      </c>
      <c r="E221" s="3" t="s">
        <v>632</v>
      </c>
      <c r="F221" s="6">
        <v>4620021334364</v>
      </c>
      <c r="G221" s="6"/>
      <c r="H221" s="3">
        <f>VLOOKUP(B221,'Бланк заказа'!A$4:D$294,4,FALSE)</f>
        <v>750</v>
      </c>
      <c r="I221" s="3" t="s">
        <v>2125</v>
      </c>
      <c r="J221" s="3" t="s">
        <v>2126</v>
      </c>
      <c r="K221" s="3"/>
      <c r="L221" s="3" t="s">
        <v>675</v>
      </c>
      <c r="M221" s="3" t="s">
        <v>675</v>
      </c>
      <c r="N221" s="3" t="s">
        <v>2228</v>
      </c>
      <c r="O221" s="3" t="s">
        <v>1756</v>
      </c>
      <c r="P221" s="3" t="s">
        <v>641</v>
      </c>
      <c r="Q221" s="3"/>
      <c r="R221" s="3" t="s">
        <v>2128</v>
      </c>
      <c r="S221" s="3" t="s">
        <v>2229</v>
      </c>
      <c r="T221" s="3" t="s">
        <v>2229</v>
      </c>
      <c r="U221" s="3"/>
      <c r="V221" s="3" t="s">
        <v>2130</v>
      </c>
      <c r="W221" s="3"/>
      <c r="X221" s="3" t="s">
        <v>2131</v>
      </c>
      <c r="Y221" s="3" t="s">
        <v>2230</v>
      </c>
      <c r="Z221" s="3">
        <v>11.5</v>
      </c>
      <c r="AA221" s="3">
        <v>5.5</v>
      </c>
      <c r="AB221" s="3">
        <v>1.5</v>
      </c>
      <c r="AC221" s="3">
        <v>25.61</v>
      </c>
      <c r="AD221" s="3"/>
      <c r="AE221" s="3"/>
      <c r="AF221" s="3"/>
      <c r="AG221" s="3"/>
      <c r="AH221" s="3"/>
      <c r="AI221" s="3"/>
      <c r="AJ221" s="3"/>
      <c r="AK221" s="3"/>
      <c r="AL221" s="3"/>
      <c r="AM221" s="5" t="s">
        <v>2133</v>
      </c>
      <c r="AN221" s="5" t="s">
        <v>2134</v>
      </c>
      <c r="AO221" s="5" t="s">
        <v>2180</v>
      </c>
      <c r="AP221" s="5" t="s">
        <v>2231</v>
      </c>
      <c r="AQ221" s="5" t="s">
        <v>2181</v>
      </c>
      <c r="AR221" s="5"/>
    </row>
    <row r="222" spans="2:44">
      <c r="B222" s="3" t="s">
        <v>306</v>
      </c>
      <c r="C222" s="3" t="s">
        <v>307</v>
      </c>
      <c r="D222" s="3" t="s">
        <v>631</v>
      </c>
      <c r="E222" s="3" t="s">
        <v>632</v>
      </c>
      <c r="F222" s="6">
        <v>4620021334371</v>
      </c>
      <c r="G222" s="6"/>
      <c r="H222" s="3">
        <f>VLOOKUP(B222,'Бланк заказа'!A$4:D$294,4,FALSE)</f>
        <v>750</v>
      </c>
      <c r="I222" s="3" t="s">
        <v>2125</v>
      </c>
      <c r="J222" s="3" t="s">
        <v>2126</v>
      </c>
      <c r="K222" s="3"/>
      <c r="L222" s="3" t="s">
        <v>675</v>
      </c>
      <c r="M222" s="3" t="s">
        <v>675</v>
      </c>
      <c r="N222" s="3" t="s">
        <v>2232</v>
      </c>
      <c r="O222" s="3" t="s">
        <v>1756</v>
      </c>
      <c r="P222" s="3" t="s">
        <v>641</v>
      </c>
      <c r="Q222" s="3"/>
      <c r="R222" s="3" t="s">
        <v>2128</v>
      </c>
      <c r="S222" s="3" t="s">
        <v>2233</v>
      </c>
      <c r="T222" s="3" t="s">
        <v>2233</v>
      </c>
      <c r="U222" s="3"/>
      <c r="V222" s="3" t="s">
        <v>2130</v>
      </c>
      <c r="W222" s="3"/>
      <c r="X222" s="3" t="s">
        <v>2131</v>
      </c>
      <c r="Y222" s="3" t="s">
        <v>2234</v>
      </c>
      <c r="Z222" s="3">
        <v>11.5</v>
      </c>
      <c r="AA222" s="3">
        <v>5.5</v>
      </c>
      <c r="AB222" s="3">
        <v>1.5</v>
      </c>
      <c r="AC222" s="3">
        <v>25.61</v>
      </c>
      <c r="AD222" s="3"/>
      <c r="AE222" s="3"/>
      <c r="AF222" s="3"/>
      <c r="AG222" s="3"/>
      <c r="AH222" s="3"/>
      <c r="AI222" s="3"/>
      <c r="AJ222" s="3"/>
      <c r="AK222" s="3"/>
      <c r="AL222" s="3"/>
      <c r="AM222" s="5" t="s">
        <v>2133</v>
      </c>
      <c r="AN222" s="5" t="s">
        <v>2134</v>
      </c>
      <c r="AO222" s="5" t="s">
        <v>2180</v>
      </c>
      <c r="AP222" s="5" t="s">
        <v>2231</v>
      </c>
      <c r="AQ222" s="5" t="s">
        <v>2185</v>
      </c>
      <c r="AR222" s="5"/>
    </row>
    <row r="223" spans="2:44">
      <c r="B223" s="3" t="s">
        <v>308</v>
      </c>
      <c r="C223" s="3" t="s">
        <v>309</v>
      </c>
      <c r="D223" s="3" t="s">
        <v>631</v>
      </c>
      <c r="E223" s="3" t="s">
        <v>632</v>
      </c>
      <c r="F223" s="6">
        <v>4620021334388</v>
      </c>
      <c r="G223" s="6"/>
      <c r="H223" s="3">
        <f>VLOOKUP(B223,'Бланк заказа'!A$4:D$294,4,FALSE)</f>
        <v>750</v>
      </c>
      <c r="I223" s="3" t="s">
        <v>2125</v>
      </c>
      <c r="J223" s="3" t="s">
        <v>2126</v>
      </c>
      <c r="K223" s="3"/>
      <c r="L223" s="3" t="s">
        <v>675</v>
      </c>
      <c r="M223" s="3" t="s">
        <v>675</v>
      </c>
      <c r="N223" s="3" t="s">
        <v>2235</v>
      </c>
      <c r="O223" s="3" t="s">
        <v>1756</v>
      </c>
      <c r="P223" s="3" t="s">
        <v>641</v>
      </c>
      <c r="Q223" s="3"/>
      <c r="R223" s="3" t="s">
        <v>2128</v>
      </c>
      <c r="S223" s="3" t="s">
        <v>2236</v>
      </c>
      <c r="T223" s="3" t="s">
        <v>2236</v>
      </c>
      <c r="U223" s="3"/>
      <c r="V223" s="3" t="s">
        <v>2130</v>
      </c>
      <c r="W223" s="3"/>
      <c r="X223" s="3" t="s">
        <v>2131</v>
      </c>
      <c r="Y223" s="3" t="s">
        <v>2237</v>
      </c>
      <c r="Z223" s="3">
        <v>11.5</v>
      </c>
      <c r="AA223" s="3">
        <v>5.5</v>
      </c>
      <c r="AB223" s="3">
        <v>1.5</v>
      </c>
      <c r="AC223" s="3">
        <v>25.61</v>
      </c>
      <c r="AD223" s="3"/>
      <c r="AE223" s="3"/>
      <c r="AF223" s="3"/>
      <c r="AG223" s="3"/>
      <c r="AH223" s="3"/>
      <c r="AI223" s="3"/>
      <c r="AJ223" s="3"/>
      <c r="AK223" s="3"/>
      <c r="AL223" s="3"/>
      <c r="AM223" s="5" t="s">
        <v>2133</v>
      </c>
      <c r="AN223" s="5" t="s">
        <v>2134</v>
      </c>
      <c r="AO223" s="5" t="s">
        <v>2180</v>
      </c>
      <c r="AP223" s="5" t="s">
        <v>2231</v>
      </c>
      <c r="AQ223" s="5" t="s">
        <v>2137</v>
      </c>
      <c r="AR223" s="5"/>
    </row>
    <row r="224" spans="2:44">
      <c r="B224" s="3" t="s">
        <v>310</v>
      </c>
      <c r="C224" s="3" t="s">
        <v>311</v>
      </c>
      <c r="D224" s="3" t="s">
        <v>631</v>
      </c>
      <c r="E224" s="3" t="s">
        <v>632</v>
      </c>
      <c r="F224" s="6">
        <v>4620021334395</v>
      </c>
      <c r="G224" s="6"/>
      <c r="H224" s="3">
        <f>VLOOKUP(B224,'Бланк заказа'!A$4:D$294,4,FALSE)</f>
        <v>750</v>
      </c>
      <c r="I224" s="3" t="s">
        <v>2125</v>
      </c>
      <c r="J224" s="3" t="s">
        <v>2126</v>
      </c>
      <c r="K224" s="3"/>
      <c r="L224" s="3" t="s">
        <v>675</v>
      </c>
      <c r="M224" s="3" t="s">
        <v>675</v>
      </c>
      <c r="N224" s="3" t="s">
        <v>2238</v>
      </c>
      <c r="O224" s="3" t="s">
        <v>1756</v>
      </c>
      <c r="P224" s="3" t="s">
        <v>641</v>
      </c>
      <c r="Q224" s="3"/>
      <c r="R224" s="3" t="s">
        <v>2128</v>
      </c>
      <c r="S224" s="3" t="s">
        <v>2239</v>
      </c>
      <c r="T224" s="3" t="s">
        <v>2239</v>
      </c>
      <c r="U224" s="3"/>
      <c r="V224" s="3" t="s">
        <v>2130</v>
      </c>
      <c r="W224" s="3"/>
      <c r="X224" s="3" t="s">
        <v>2131</v>
      </c>
      <c r="Y224" s="3" t="s">
        <v>2240</v>
      </c>
      <c r="Z224" s="3">
        <v>11.5</v>
      </c>
      <c r="AA224" s="3">
        <v>5.5</v>
      </c>
      <c r="AB224" s="3">
        <v>1.5</v>
      </c>
      <c r="AC224" s="3">
        <v>25.61</v>
      </c>
      <c r="AD224" s="3"/>
      <c r="AE224" s="3"/>
      <c r="AF224" s="3"/>
      <c r="AG224" s="3"/>
      <c r="AH224" s="3"/>
      <c r="AI224" s="3"/>
      <c r="AJ224" s="3"/>
      <c r="AK224" s="3"/>
      <c r="AL224" s="3"/>
      <c r="AM224" s="5" t="s">
        <v>2133</v>
      </c>
      <c r="AN224" s="5" t="s">
        <v>2134</v>
      </c>
      <c r="AO224" s="5" t="s">
        <v>2180</v>
      </c>
      <c r="AP224" s="5" t="s">
        <v>2231</v>
      </c>
      <c r="AQ224" s="5" t="s">
        <v>2141</v>
      </c>
      <c r="AR224" s="5"/>
    </row>
    <row r="225" spans="2:44">
      <c r="B225" s="3" t="s">
        <v>312</v>
      </c>
      <c r="C225" s="3" t="s">
        <v>313</v>
      </c>
      <c r="D225" s="3" t="s">
        <v>631</v>
      </c>
      <c r="E225" s="3" t="s">
        <v>632</v>
      </c>
      <c r="F225" s="6">
        <v>4620021334401</v>
      </c>
      <c r="G225" s="6"/>
      <c r="H225" s="3">
        <f>VLOOKUP(B225,'Бланк заказа'!A$4:D$294,4,FALSE)</f>
        <v>750</v>
      </c>
      <c r="I225" s="3" t="s">
        <v>2125</v>
      </c>
      <c r="J225" s="3" t="s">
        <v>2126</v>
      </c>
      <c r="K225" s="3"/>
      <c r="L225" s="3" t="s">
        <v>675</v>
      </c>
      <c r="M225" s="3" t="s">
        <v>675</v>
      </c>
      <c r="N225" s="3" t="s">
        <v>2241</v>
      </c>
      <c r="O225" s="3" t="s">
        <v>1756</v>
      </c>
      <c r="P225" s="3" t="s">
        <v>641</v>
      </c>
      <c r="Q225" s="3"/>
      <c r="R225" s="3" t="s">
        <v>2128</v>
      </c>
      <c r="S225" s="3" t="s">
        <v>2242</v>
      </c>
      <c r="T225" s="3" t="s">
        <v>2242</v>
      </c>
      <c r="U225" s="3"/>
      <c r="V225" s="3" t="s">
        <v>2130</v>
      </c>
      <c r="W225" s="3"/>
      <c r="X225" s="3" t="s">
        <v>2131</v>
      </c>
      <c r="Y225" s="3" t="s">
        <v>2243</v>
      </c>
      <c r="Z225" s="3">
        <v>11.5</v>
      </c>
      <c r="AA225" s="3">
        <v>5.5</v>
      </c>
      <c r="AB225" s="3">
        <v>1.5</v>
      </c>
      <c r="AC225" s="3">
        <v>25.61</v>
      </c>
      <c r="AD225" s="3"/>
      <c r="AE225" s="3"/>
      <c r="AF225" s="3"/>
      <c r="AG225" s="3"/>
      <c r="AH225" s="3"/>
      <c r="AI225" s="3"/>
      <c r="AJ225" s="3"/>
      <c r="AK225" s="3"/>
      <c r="AL225" s="3"/>
      <c r="AM225" s="5" t="s">
        <v>2133</v>
      </c>
      <c r="AN225" s="5" t="s">
        <v>2134</v>
      </c>
      <c r="AO225" s="5" t="s">
        <v>2180</v>
      </c>
      <c r="AP225" s="5" t="s">
        <v>2231</v>
      </c>
      <c r="AQ225" s="5" t="s">
        <v>2145</v>
      </c>
      <c r="AR225" s="5"/>
    </row>
    <row r="226" spans="2:44">
      <c r="B226" s="3" t="s">
        <v>314</v>
      </c>
      <c r="C226" s="3" t="s">
        <v>315</v>
      </c>
      <c r="D226" s="3" t="s">
        <v>631</v>
      </c>
      <c r="E226" s="3" t="s">
        <v>632</v>
      </c>
      <c r="F226" s="6">
        <v>4620021334418</v>
      </c>
      <c r="G226" s="6"/>
      <c r="H226" s="3">
        <f>VLOOKUP(B226,'Бланк заказа'!A$4:D$294,4,FALSE)</f>
        <v>750</v>
      </c>
      <c r="I226" s="3" t="s">
        <v>2125</v>
      </c>
      <c r="J226" s="3" t="s">
        <v>2126</v>
      </c>
      <c r="K226" s="3"/>
      <c r="L226" s="3" t="s">
        <v>675</v>
      </c>
      <c r="M226" s="3" t="s">
        <v>675</v>
      </c>
      <c r="N226" s="3" t="s">
        <v>2244</v>
      </c>
      <c r="O226" s="3" t="s">
        <v>1756</v>
      </c>
      <c r="P226" s="3" t="s">
        <v>641</v>
      </c>
      <c r="Q226" s="3"/>
      <c r="R226" s="3" t="s">
        <v>2128</v>
      </c>
      <c r="S226" s="3" t="s">
        <v>2245</v>
      </c>
      <c r="T226" s="3" t="s">
        <v>2245</v>
      </c>
      <c r="U226" s="3"/>
      <c r="V226" s="3" t="s">
        <v>2130</v>
      </c>
      <c r="W226" s="3"/>
      <c r="X226" s="3" t="s">
        <v>2131</v>
      </c>
      <c r="Y226" s="3" t="s">
        <v>2246</v>
      </c>
      <c r="Z226" s="3">
        <v>11.5</v>
      </c>
      <c r="AA226" s="3">
        <v>5.5</v>
      </c>
      <c r="AB226" s="3">
        <v>1.5</v>
      </c>
      <c r="AC226" s="3">
        <v>25.61</v>
      </c>
      <c r="AD226" s="3"/>
      <c r="AE226" s="3"/>
      <c r="AF226" s="3"/>
      <c r="AG226" s="3"/>
      <c r="AH226" s="3"/>
      <c r="AI226" s="3"/>
      <c r="AJ226" s="3"/>
      <c r="AK226" s="3"/>
      <c r="AL226" s="3"/>
      <c r="AM226" s="5" t="s">
        <v>2133</v>
      </c>
      <c r="AN226" s="5" t="s">
        <v>2134</v>
      </c>
      <c r="AO226" s="5" t="s">
        <v>2180</v>
      </c>
      <c r="AP226" s="5" t="s">
        <v>2231</v>
      </c>
      <c r="AQ226" s="5" t="s">
        <v>2149</v>
      </c>
      <c r="AR226" s="5"/>
    </row>
    <row r="227" spans="2:44">
      <c r="B227" s="3" t="s">
        <v>316</v>
      </c>
      <c r="C227" s="3" t="s">
        <v>317</v>
      </c>
      <c r="D227" s="3" t="s">
        <v>631</v>
      </c>
      <c r="E227" s="3" t="s">
        <v>632</v>
      </c>
      <c r="F227" s="6">
        <v>4620021334425</v>
      </c>
      <c r="G227" s="6"/>
      <c r="H227" s="3">
        <f>VLOOKUP(B227,'Бланк заказа'!A$4:D$294,4,FALSE)</f>
        <v>750</v>
      </c>
      <c r="I227" s="3" t="s">
        <v>2125</v>
      </c>
      <c r="J227" s="3" t="s">
        <v>2126</v>
      </c>
      <c r="K227" s="3"/>
      <c r="L227" s="3" t="s">
        <v>675</v>
      </c>
      <c r="M227" s="3" t="s">
        <v>675</v>
      </c>
      <c r="N227" s="3" t="s">
        <v>2247</v>
      </c>
      <c r="O227" s="3" t="s">
        <v>1756</v>
      </c>
      <c r="P227" s="3" t="s">
        <v>641</v>
      </c>
      <c r="Q227" s="3"/>
      <c r="R227" s="3" t="s">
        <v>2128</v>
      </c>
      <c r="S227" s="3" t="s">
        <v>2248</v>
      </c>
      <c r="T227" s="3" t="s">
        <v>2248</v>
      </c>
      <c r="U227" s="3"/>
      <c r="V227" s="3" t="s">
        <v>2130</v>
      </c>
      <c r="W227" s="3"/>
      <c r="X227" s="3" t="s">
        <v>2131</v>
      </c>
      <c r="Y227" s="3" t="s">
        <v>2249</v>
      </c>
      <c r="Z227" s="3">
        <v>11.5</v>
      </c>
      <c r="AA227" s="3">
        <v>5.5</v>
      </c>
      <c r="AB227" s="3">
        <v>1.5</v>
      </c>
      <c r="AC227" s="3">
        <v>25.61</v>
      </c>
      <c r="AD227" s="3"/>
      <c r="AE227" s="3"/>
      <c r="AF227" s="3"/>
      <c r="AG227" s="3"/>
      <c r="AH227" s="3"/>
      <c r="AI227" s="3"/>
      <c r="AJ227" s="3"/>
      <c r="AK227" s="3"/>
      <c r="AL227" s="3"/>
      <c r="AM227" s="5" t="s">
        <v>2133</v>
      </c>
      <c r="AN227" s="5" t="s">
        <v>2134</v>
      </c>
      <c r="AO227" s="5" t="s">
        <v>2180</v>
      </c>
      <c r="AP227" s="5" t="s">
        <v>2231</v>
      </c>
      <c r="AQ227" s="5" t="s">
        <v>2153</v>
      </c>
      <c r="AR227" s="5"/>
    </row>
    <row r="228" spans="2:44">
      <c r="B228" s="3" t="s">
        <v>318</v>
      </c>
      <c r="C228" s="3" t="s">
        <v>319</v>
      </c>
      <c r="D228" s="3" t="s">
        <v>631</v>
      </c>
      <c r="E228" s="3" t="s">
        <v>632</v>
      </c>
      <c r="F228" s="6">
        <v>4620021334432</v>
      </c>
      <c r="G228" s="6"/>
      <c r="H228" s="3">
        <f>VLOOKUP(B228,'Бланк заказа'!A$4:D$294,4,FALSE)</f>
        <v>750</v>
      </c>
      <c r="I228" s="3" t="s">
        <v>2125</v>
      </c>
      <c r="J228" s="3" t="s">
        <v>2126</v>
      </c>
      <c r="K228" s="3"/>
      <c r="L228" s="3" t="s">
        <v>675</v>
      </c>
      <c r="M228" s="3" t="s">
        <v>675</v>
      </c>
      <c r="N228" s="3" t="s">
        <v>2250</v>
      </c>
      <c r="O228" s="3" t="s">
        <v>1756</v>
      </c>
      <c r="P228" s="3" t="s">
        <v>641</v>
      </c>
      <c r="Q228" s="3"/>
      <c r="R228" s="3" t="s">
        <v>2128</v>
      </c>
      <c r="S228" s="3" t="s">
        <v>2251</v>
      </c>
      <c r="T228" s="3" t="s">
        <v>2251</v>
      </c>
      <c r="U228" s="3"/>
      <c r="V228" s="3" t="s">
        <v>2130</v>
      </c>
      <c r="W228" s="3"/>
      <c r="X228" s="3" t="s">
        <v>2131</v>
      </c>
      <c r="Y228" s="3" t="s">
        <v>2252</v>
      </c>
      <c r="Z228" s="3">
        <v>11.5</v>
      </c>
      <c r="AA228" s="3">
        <v>5.5</v>
      </c>
      <c r="AB228" s="3">
        <v>1.5</v>
      </c>
      <c r="AC228" s="3">
        <v>25.61</v>
      </c>
      <c r="AD228" s="3"/>
      <c r="AE228" s="3"/>
      <c r="AF228" s="3"/>
      <c r="AG228" s="3"/>
      <c r="AH228" s="3"/>
      <c r="AI228" s="3"/>
      <c r="AJ228" s="3"/>
      <c r="AK228" s="3"/>
      <c r="AL228" s="3"/>
      <c r="AM228" s="5" t="s">
        <v>2133</v>
      </c>
      <c r="AN228" s="5" t="s">
        <v>2134</v>
      </c>
      <c r="AO228" s="5" t="s">
        <v>2180</v>
      </c>
      <c r="AP228" s="5" t="s">
        <v>2231</v>
      </c>
      <c r="AQ228" s="5" t="s">
        <v>2157</v>
      </c>
      <c r="AR228" s="5"/>
    </row>
    <row r="229" spans="2:44">
      <c r="B229" s="3" t="s">
        <v>331</v>
      </c>
      <c r="C229" s="3" t="s">
        <v>332</v>
      </c>
      <c r="D229" s="3" t="s">
        <v>631</v>
      </c>
      <c r="E229" s="3" t="s">
        <v>632</v>
      </c>
      <c r="F229" s="6">
        <v>4620021334449</v>
      </c>
      <c r="G229" s="6"/>
      <c r="H229" s="3">
        <f>VLOOKUP(B229,'Бланк заказа'!A$4:D$294,4,FALSE)</f>
        <v>789</v>
      </c>
      <c r="I229" s="3" t="s">
        <v>2125</v>
      </c>
      <c r="J229" s="3" t="s">
        <v>2126</v>
      </c>
      <c r="K229" s="3"/>
      <c r="L229" s="3" t="s">
        <v>675</v>
      </c>
      <c r="M229" s="3" t="s">
        <v>675</v>
      </c>
      <c r="N229" s="3" t="s">
        <v>2253</v>
      </c>
      <c r="O229" s="3" t="s">
        <v>1756</v>
      </c>
      <c r="P229" s="3" t="s">
        <v>641</v>
      </c>
      <c r="Q229" s="3"/>
      <c r="R229" s="3" t="s">
        <v>2128</v>
      </c>
      <c r="S229" s="3" t="s">
        <v>2254</v>
      </c>
      <c r="T229" s="3" t="s">
        <v>2254</v>
      </c>
      <c r="U229" s="3"/>
      <c r="V229" s="3" t="s">
        <v>2130</v>
      </c>
      <c r="W229" s="3"/>
      <c r="X229" s="3" t="s">
        <v>2131</v>
      </c>
      <c r="Y229" s="3" t="s">
        <v>2255</v>
      </c>
      <c r="Z229" s="3">
        <v>11.5</v>
      </c>
      <c r="AA229" s="3">
        <v>5.5</v>
      </c>
      <c r="AB229" s="3">
        <v>1.5</v>
      </c>
      <c r="AC229" s="3">
        <v>25.61</v>
      </c>
      <c r="AD229" s="3"/>
      <c r="AE229" s="3"/>
      <c r="AF229" s="3"/>
      <c r="AG229" s="3"/>
      <c r="AH229" s="3"/>
      <c r="AI229" s="3"/>
      <c r="AJ229" s="3"/>
      <c r="AK229" s="3"/>
      <c r="AL229" s="3"/>
      <c r="AM229" s="5" t="s">
        <v>2133</v>
      </c>
      <c r="AN229" s="5" t="s">
        <v>2134</v>
      </c>
      <c r="AO229" s="5" t="s">
        <v>2256</v>
      </c>
      <c r="AP229" s="5">
        <v>0.05</v>
      </c>
      <c r="AQ229" s="5" t="s">
        <v>2181</v>
      </c>
      <c r="AR229" s="5"/>
    </row>
    <row r="230" spans="2:44">
      <c r="B230" s="3" t="s">
        <v>333</v>
      </c>
      <c r="C230" s="3" t="s">
        <v>334</v>
      </c>
      <c r="D230" s="3" t="s">
        <v>631</v>
      </c>
      <c r="E230" s="3" t="s">
        <v>632</v>
      </c>
      <c r="F230" s="6">
        <v>4620021334456</v>
      </c>
      <c r="G230" s="6"/>
      <c r="H230" s="3">
        <f>VLOOKUP(B230,'Бланк заказа'!A$4:D$294,4,FALSE)</f>
        <v>789</v>
      </c>
      <c r="I230" s="3" t="s">
        <v>2125</v>
      </c>
      <c r="J230" s="3" t="s">
        <v>2126</v>
      </c>
      <c r="K230" s="3"/>
      <c r="L230" s="3" t="s">
        <v>675</v>
      </c>
      <c r="M230" s="3" t="s">
        <v>675</v>
      </c>
      <c r="N230" s="3" t="s">
        <v>2257</v>
      </c>
      <c r="O230" s="3" t="s">
        <v>1756</v>
      </c>
      <c r="P230" s="3" t="s">
        <v>641</v>
      </c>
      <c r="Q230" s="3"/>
      <c r="R230" s="3" t="s">
        <v>2128</v>
      </c>
      <c r="S230" s="3" t="s">
        <v>2258</v>
      </c>
      <c r="T230" s="3" t="s">
        <v>2258</v>
      </c>
      <c r="U230" s="3"/>
      <c r="V230" s="3" t="s">
        <v>2130</v>
      </c>
      <c r="W230" s="3"/>
      <c r="X230" s="3" t="s">
        <v>2131</v>
      </c>
      <c r="Y230" s="3" t="s">
        <v>2259</v>
      </c>
      <c r="Z230" s="3">
        <v>11.5</v>
      </c>
      <c r="AA230" s="3">
        <v>5.5</v>
      </c>
      <c r="AB230" s="3">
        <v>1.5</v>
      </c>
      <c r="AC230" s="3">
        <v>25.61</v>
      </c>
      <c r="AD230" s="3"/>
      <c r="AE230" s="3"/>
      <c r="AF230" s="3"/>
      <c r="AG230" s="3"/>
      <c r="AH230" s="3"/>
      <c r="AI230" s="3"/>
      <c r="AJ230" s="3"/>
      <c r="AK230" s="3"/>
      <c r="AL230" s="3"/>
      <c r="AM230" s="5" t="s">
        <v>2133</v>
      </c>
      <c r="AN230" s="5" t="s">
        <v>2134</v>
      </c>
      <c r="AO230" s="5" t="s">
        <v>2256</v>
      </c>
      <c r="AP230" s="5">
        <v>0.05</v>
      </c>
      <c r="AQ230" s="5" t="s">
        <v>2185</v>
      </c>
      <c r="AR230" s="5"/>
    </row>
    <row r="231" spans="2:44">
      <c r="B231" s="3" t="s">
        <v>335</v>
      </c>
      <c r="C231" s="3" t="s">
        <v>336</v>
      </c>
      <c r="D231" s="3" t="s">
        <v>631</v>
      </c>
      <c r="E231" s="3" t="s">
        <v>632</v>
      </c>
      <c r="F231" s="6">
        <v>4620021334463</v>
      </c>
      <c r="G231" s="6"/>
      <c r="H231" s="3">
        <f>VLOOKUP(B231,'Бланк заказа'!A$4:D$294,4,FALSE)</f>
        <v>789</v>
      </c>
      <c r="I231" s="3" t="s">
        <v>2125</v>
      </c>
      <c r="J231" s="3" t="s">
        <v>2126</v>
      </c>
      <c r="K231" s="3"/>
      <c r="L231" s="3" t="s">
        <v>675</v>
      </c>
      <c r="M231" s="3" t="s">
        <v>675</v>
      </c>
      <c r="N231" s="3" t="s">
        <v>2260</v>
      </c>
      <c r="O231" s="3" t="s">
        <v>1756</v>
      </c>
      <c r="P231" s="3" t="s">
        <v>641</v>
      </c>
      <c r="Q231" s="3"/>
      <c r="R231" s="3" t="s">
        <v>2128</v>
      </c>
      <c r="S231" s="3" t="s">
        <v>2261</v>
      </c>
      <c r="T231" s="3" t="s">
        <v>2261</v>
      </c>
      <c r="U231" s="3"/>
      <c r="V231" s="3" t="s">
        <v>2130</v>
      </c>
      <c r="W231" s="3"/>
      <c r="X231" s="3" t="s">
        <v>2131</v>
      </c>
      <c r="Y231" s="3" t="s">
        <v>2262</v>
      </c>
      <c r="Z231" s="3">
        <v>11.5</v>
      </c>
      <c r="AA231" s="3">
        <v>5.5</v>
      </c>
      <c r="AB231" s="3">
        <v>1.5</v>
      </c>
      <c r="AC231" s="3">
        <v>25.61</v>
      </c>
      <c r="AD231" s="3"/>
      <c r="AE231" s="3"/>
      <c r="AF231" s="3"/>
      <c r="AG231" s="3"/>
      <c r="AH231" s="3"/>
      <c r="AI231" s="3"/>
      <c r="AJ231" s="3"/>
      <c r="AK231" s="3"/>
      <c r="AL231" s="3"/>
      <c r="AM231" s="5" t="s">
        <v>2133</v>
      </c>
      <c r="AN231" s="5" t="s">
        <v>2134</v>
      </c>
      <c r="AO231" s="5" t="s">
        <v>2256</v>
      </c>
      <c r="AP231" s="5">
        <v>0.05</v>
      </c>
      <c r="AQ231" s="5" t="s">
        <v>2137</v>
      </c>
      <c r="AR231" s="5"/>
    </row>
    <row r="232" spans="2:44">
      <c r="B232" s="3" t="s">
        <v>337</v>
      </c>
      <c r="C232" s="3" t="s">
        <v>338</v>
      </c>
      <c r="D232" s="3" t="s">
        <v>631</v>
      </c>
      <c r="E232" s="3" t="s">
        <v>632</v>
      </c>
      <c r="F232" s="6">
        <v>4620021334470</v>
      </c>
      <c r="G232" s="6"/>
      <c r="H232" s="3">
        <f>VLOOKUP(B232,'Бланк заказа'!A$4:D$294,4,FALSE)</f>
        <v>789</v>
      </c>
      <c r="I232" s="3" t="s">
        <v>2125</v>
      </c>
      <c r="J232" s="3" t="s">
        <v>2126</v>
      </c>
      <c r="K232" s="3"/>
      <c r="L232" s="3" t="s">
        <v>675</v>
      </c>
      <c r="M232" s="3" t="s">
        <v>675</v>
      </c>
      <c r="N232" s="3" t="s">
        <v>2263</v>
      </c>
      <c r="O232" s="3" t="s">
        <v>1756</v>
      </c>
      <c r="P232" s="3" t="s">
        <v>641</v>
      </c>
      <c r="Q232" s="3"/>
      <c r="R232" s="3" t="s">
        <v>2128</v>
      </c>
      <c r="S232" s="3" t="s">
        <v>2264</v>
      </c>
      <c r="T232" s="3" t="s">
        <v>2264</v>
      </c>
      <c r="U232" s="3"/>
      <c r="V232" s="3" t="s">
        <v>2130</v>
      </c>
      <c r="W232" s="3"/>
      <c r="X232" s="3" t="s">
        <v>2131</v>
      </c>
      <c r="Y232" s="3" t="s">
        <v>2265</v>
      </c>
      <c r="Z232" s="3">
        <v>11.5</v>
      </c>
      <c r="AA232" s="3">
        <v>5.5</v>
      </c>
      <c r="AB232" s="3">
        <v>1.5</v>
      </c>
      <c r="AC232" s="3">
        <v>25.61</v>
      </c>
      <c r="AD232" s="3"/>
      <c r="AE232" s="3"/>
      <c r="AF232" s="3"/>
      <c r="AG232" s="3"/>
      <c r="AH232" s="3"/>
      <c r="AI232" s="3"/>
      <c r="AJ232" s="3"/>
      <c r="AK232" s="3"/>
      <c r="AL232" s="3"/>
      <c r="AM232" s="5" t="s">
        <v>2133</v>
      </c>
      <c r="AN232" s="5" t="s">
        <v>2134</v>
      </c>
      <c r="AO232" s="5" t="s">
        <v>2256</v>
      </c>
      <c r="AP232" s="5">
        <v>0.05</v>
      </c>
      <c r="AQ232" s="5" t="s">
        <v>2141</v>
      </c>
      <c r="AR232" s="5"/>
    </row>
    <row r="233" spans="2:44">
      <c r="B233" s="3" t="s">
        <v>339</v>
      </c>
      <c r="C233" s="3" t="s">
        <v>340</v>
      </c>
      <c r="D233" s="3" t="s">
        <v>631</v>
      </c>
      <c r="E233" s="3" t="s">
        <v>632</v>
      </c>
      <c r="F233" s="6">
        <v>4620021334487</v>
      </c>
      <c r="G233" s="6"/>
      <c r="H233" s="3">
        <f>VLOOKUP(B233,'Бланк заказа'!A$4:D$294,4,FALSE)</f>
        <v>789</v>
      </c>
      <c r="I233" s="3" t="s">
        <v>2125</v>
      </c>
      <c r="J233" s="3" t="s">
        <v>2126</v>
      </c>
      <c r="K233" s="3"/>
      <c r="L233" s="3" t="s">
        <v>675</v>
      </c>
      <c r="M233" s="3" t="s">
        <v>675</v>
      </c>
      <c r="N233" s="3" t="s">
        <v>2266</v>
      </c>
      <c r="O233" s="3" t="s">
        <v>1756</v>
      </c>
      <c r="P233" s="3" t="s">
        <v>641</v>
      </c>
      <c r="Q233" s="3"/>
      <c r="R233" s="3" t="s">
        <v>2128</v>
      </c>
      <c r="S233" s="3" t="s">
        <v>2267</v>
      </c>
      <c r="T233" s="3" t="s">
        <v>2267</v>
      </c>
      <c r="U233" s="3"/>
      <c r="V233" s="3" t="s">
        <v>2130</v>
      </c>
      <c r="W233" s="3"/>
      <c r="X233" s="3" t="s">
        <v>2131</v>
      </c>
      <c r="Y233" s="3" t="s">
        <v>2268</v>
      </c>
      <c r="Z233" s="3">
        <v>11.5</v>
      </c>
      <c r="AA233" s="3">
        <v>5.5</v>
      </c>
      <c r="AB233" s="3">
        <v>1.5</v>
      </c>
      <c r="AC233" s="3">
        <v>25.61</v>
      </c>
      <c r="AD233" s="3"/>
      <c r="AE233" s="3"/>
      <c r="AF233" s="3"/>
      <c r="AG233" s="3"/>
      <c r="AH233" s="3"/>
      <c r="AI233" s="3"/>
      <c r="AJ233" s="3"/>
      <c r="AK233" s="3"/>
      <c r="AL233" s="3"/>
      <c r="AM233" s="5" t="s">
        <v>2133</v>
      </c>
      <c r="AN233" s="5" t="s">
        <v>2134</v>
      </c>
      <c r="AO233" s="5" t="s">
        <v>2256</v>
      </c>
      <c r="AP233" s="5">
        <v>0.05</v>
      </c>
      <c r="AQ233" s="5" t="s">
        <v>2145</v>
      </c>
      <c r="AR233" s="5"/>
    </row>
    <row r="234" spans="2:44">
      <c r="B234" s="3" t="s">
        <v>341</v>
      </c>
      <c r="C234" s="3" t="s">
        <v>342</v>
      </c>
      <c r="D234" s="3" t="s">
        <v>631</v>
      </c>
      <c r="E234" s="3" t="s">
        <v>632</v>
      </c>
      <c r="F234" s="6">
        <v>4620021334494</v>
      </c>
      <c r="G234" s="6"/>
      <c r="H234" s="3">
        <f>VLOOKUP(B234,'Бланк заказа'!A$4:D$294,4,FALSE)</f>
        <v>789</v>
      </c>
      <c r="I234" s="3" t="s">
        <v>2125</v>
      </c>
      <c r="J234" s="3" t="s">
        <v>2126</v>
      </c>
      <c r="K234" s="3"/>
      <c r="L234" s="3" t="s">
        <v>675</v>
      </c>
      <c r="M234" s="3" t="s">
        <v>675</v>
      </c>
      <c r="N234" s="3" t="s">
        <v>2269</v>
      </c>
      <c r="O234" s="3" t="s">
        <v>1756</v>
      </c>
      <c r="P234" s="3" t="s">
        <v>641</v>
      </c>
      <c r="Q234" s="3"/>
      <c r="R234" s="3" t="s">
        <v>2128</v>
      </c>
      <c r="S234" s="3" t="s">
        <v>2270</v>
      </c>
      <c r="T234" s="3" t="s">
        <v>2270</v>
      </c>
      <c r="U234" s="3"/>
      <c r="V234" s="3" t="s">
        <v>2130</v>
      </c>
      <c r="W234" s="3"/>
      <c r="X234" s="3" t="s">
        <v>2131</v>
      </c>
      <c r="Y234" s="3" t="s">
        <v>2271</v>
      </c>
      <c r="Z234" s="3">
        <v>11.5</v>
      </c>
      <c r="AA234" s="3">
        <v>5.5</v>
      </c>
      <c r="AB234" s="3">
        <v>1.5</v>
      </c>
      <c r="AC234" s="3">
        <v>25.61</v>
      </c>
      <c r="AD234" s="3"/>
      <c r="AE234" s="3"/>
      <c r="AF234" s="3"/>
      <c r="AG234" s="3"/>
      <c r="AH234" s="3"/>
      <c r="AI234" s="3"/>
      <c r="AJ234" s="3"/>
      <c r="AK234" s="3"/>
      <c r="AL234" s="3"/>
      <c r="AM234" s="5" t="s">
        <v>2133</v>
      </c>
      <c r="AN234" s="5" t="s">
        <v>2134</v>
      </c>
      <c r="AO234" s="5" t="s">
        <v>2256</v>
      </c>
      <c r="AP234" s="5">
        <v>0.05</v>
      </c>
      <c r="AQ234" s="5" t="s">
        <v>2149</v>
      </c>
      <c r="AR234" s="5"/>
    </row>
    <row r="235" spans="2:44">
      <c r="B235" s="3" t="s">
        <v>343</v>
      </c>
      <c r="C235" s="3" t="s">
        <v>344</v>
      </c>
      <c r="D235" s="3" t="s">
        <v>631</v>
      </c>
      <c r="E235" s="3" t="s">
        <v>632</v>
      </c>
      <c r="F235" s="6">
        <v>4620021334500</v>
      </c>
      <c r="G235" s="6"/>
      <c r="H235" s="3">
        <f>VLOOKUP(B235,'Бланк заказа'!A$4:D$294,4,FALSE)</f>
        <v>789</v>
      </c>
      <c r="I235" s="3" t="s">
        <v>2125</v>
      </c>
      <c r="J235" s="3" t="s">
        <v>2126</v>
      </c>
      <c r="K235" s="3"/>
      <c r="L235" s="3" t="s">
        <v>675</v>
      </c>
      <c r="M235" s="3" t="s">
        <v>675</v>
      </c>
      <c r="N235" s="3" t="s">
        <v>2272</v>
      </c>
      <c r="O235" s="3" t="s">
        <v>1756</v>
      </c>
      <c r="P235" s="3" t="s">
        <v>641</v>
      </c>
      <c r="Q235" s="3"/>
      <c r="R235" s="3" t="s">
        <v>2128</v>
      </c>
      <c r="S235" s="3" t="s">
        <v>2273</v>
      </c>
      <c r="T235" s="3" t="s">
        <v>2273</v>
      </c>
      <c r="U235" s="3"/>
      <c r="V235" s="3" t="s">
        <v>2130</v>
      </c>
      <c r="W235" s="3"/>
      <c r="X235" s="3" t="s">
        <v>2131</v>
      </c>
      <c r="Y235" s="3" t="s">
        <v>2274</v>
      </c>
      <c r="Z235" s="3">
        <v>11.5</v>
      </c>
      <c r="AA235" s="3">
        <v>5.5</v>
      </c>
      <c r="AB235" s="3">
        <v>1.5</v>
      </c>
      <c r="AC235" s="3">
        <v>25.61</v>
      </c>
      <c r="AD235" s="3"/>
      <c r="AE235" s="3"/>
      <c r="AF235" s="3"/>
      <c r="AG235" s="3"/>
      <c r="AH235" s="3"/>
      <c r="AI235" s="3"/>
      <c r="AJ235" s="3"/>
      <c r="AK235" s="3"/>
      <c r="AL235" s="3"/>
      <c r="AM235" s="5" t="s">
        <v>2133</v>
      </c>
      <c r="AN235" s="5" t="s">
        <v>2134</v>
      </c>
      <c r="AO235" s="5" t="s">
        <v>2256</v>
      </c>
      <c r="AP235" s="5">
        <v>0.05</v>
      </c>
      <c r="AQ235" s="5" t="s">
        <v>2153</v>
      </c>
      <c r="AR235" s="5"/>
    </row>
    <row r="236" spans="2:44">
      <c r="B236" s="3" t="s">
        <v>345</v>
      </c>
      <c r="C236" s="3" t="s">
        <v>346</v>
      </c>
      <c r="D236" s="3" t="s">
        <v>631</v>
      </c>
      <c r="E236" s="3" t="s">
        <v>632</v>
      </c>
      <c r="F236" s="6">
        <v>4620021334517</v>
      </c>
      <c r="G236" s="6"/>
      <c r="H236" s="3">
        <f>VLOOKUP(B236,'Бланк заказа'!A$4:D$294,4,FALSE)</f>
        <v>789</v>
      </c>
      <c r="I236" s="3" t="s">
        <v>2125</v>
      </c>
      <c r="J236" s="3" t="s">
        <v>2126</v>
      </c>
      <c r="K236" s="3"/>
      <c r="L236" s="3" t="s">
        <v>675</v>
      </c>
      <c r="M236" s="3" t="s">
        <v>675</v>
      </c>
      <c r="N236" s="3" t="s">
        <v>2275</v>
      </c>
      <c r="O236" s="3" t="s">
        <v>1756</v>
      </c>
      <c r="P236" s="3" t="s">
        <v>641</v>
      </c>
      <c r="Q236" s="3"/>
      <c r="R236" s="3" t="s">
        <v>2128</v>
      </c>
      <c r="S236" s="3" t="s">
        <v>2276</v>
      </c>
      <c r="T236" s="3" t="s">
        <v>2276</v>
      </c>
      <c r="U236" s="3"/>
      <c r="V236" s="3" t="s">
        <v>2130</v>
      </c>
      <c r="W236" s="3"/>
      <c r="X236" s="3" t="s">
        <v>2131</v>
      </c>
      <c r="Y236" s="3" t="s">
        <v>2277</v>
      </c>
      <c r="Z236" s="3">
        <v>11.5</v>
      </c>
      <c r="AA236" s="3">
        <v>5.5</v>
      </c>
      <c r="AB236" s="3">
        <v>1.5</v>
      </c>
      <c r="AC236" s="3">
        <v>25.61</v>
      </c>
      <c r="AD236" s="3"/>
      <c r="AE236" s="3"/>
      <c r="AF236" s="3"/>
      <c r="AG236" s="3"/>
      <c r="AH236" s="3"/>
      <c r="AI236" s="3"/>
      <c r="AJ236" s="3"/>
      <c r="AK236" s="3"/>
      <c r="AL236" s="3"/>
      <c r="AM236" s="5" t="s">
        <v>2133</v>
      </c>
      <c r="AN236" s="5" t="s">
        <v>2134</v>
      </c>
      <c r="AO236" s="5" t="s">
        <v>2256</v>
      </c>
      <c r="AP236" s="5">
        <v>0.05</v>
      </c>
      <c r="AQ236" s="5" t="s">
        <v>2157</v>
      </c>
      <c r="AR236" s="5"/>
    </row>
    <row r="237" spans="2:44">
      <c r="B237" s="3" t="s">
        <v>347</v>
      </c>
      <c r="C237" s="3" t="s">
        <v>348</v>
      </c>
      <c r="D237" s="3" t="s">
        <v>631</v>
      </c>
      <c r="E237" s="3" t="s">
        <v>632</v>
      </c>
      <c r="F237" s="6">
        <v>4620021334524</v>
      </c>
      <c r="G237" s="6"/>
      <c r="H237" s="3">
        <f>VLOOKUP(B237,'Бланк заказа'!A$4:D$294,4,FALSE)</f>
        <v>750</v>
      </c>
      <c r="I237" s="3" t="s">
        <v>2125</v>
      </c>
      <c r="J237" s="3" t="s">
        <v>2126</v>
      </c>
      <c r="K237" s="3"/>
      <c r="L237" s="3" t="s">
        <v>675</v>
      </c>
      <c r="M237" s="3" t="s">
        <v>675</v>
      </c>
      <c r="N237" s="3" t="s">
        <v>2278</v>
      </c>
      <c r="O237" s="3" t="s">
        <v>1756</v>
      </c>
      <c r="P237" s="3" t="s">
        <v>641</v>
      </c>
      <c r="Q237" s="3"/>
      <c r="R237" s="3" t="s">
        <v>2128</v>
      </c>
      <c r="S237" s="3" t="s">
        <v>2279</v>
      </c>
      <c r="T237" s="3" t="s">
        <v>2279</v>
      </c>
      <c r="U237" s="3"/>
      <c r="V237" s="3" t="s">
        <v>2130</v>
      </c>
      <c r="W237" s="3"/>
      <c r="X237" s="3" t="s">
        <v>2131</v>
      </c>
      <c r="Y237" s="3" t="s">
        <v>2280</v>
      </c>
      <c r="Z237" s="3">
        <v>11.5</v>
      </c>
      <c r="AA237" s="3">
        <v>5.5</v>
      </c>
      <c r="AB237" s="3">
        <v>1.5</v>
      </c>
      <c r="AC237" s="3">
        <v>25.61</v>
      </c>
      <c r="AD237" s="3"/>
      <c r="AE237" s="3"/>
      <c r="AF237" s="3"/>
      <c r="AG237" s="3"/>
      <c r="AH237" s="3"/>
      <c r="AI237" s="3"/>
      <c r="AJ237" s="3"/>
      <c r="AK237" s="3"/>
      <c r="AL237" s="3"/>
      <c r="AM237" s="5" t="s">
        <v>2133</v>
      </c>
      <c r="AN237" s="5" t="s">
        <v>2134</v>
      </c>
      <c r="AO237" s="5" t="s">
        <v>2256</v>
      </c>
      <c r="AP237" s="5" t="s">
        <v>2136</v>
      </c>
      <c r="AQ237" s="5" t="s">
        <v>2181</v>
      </c>
      <c r="AR237" s="5"/>
    </row>
    <row r="238" spans="2:44">
      <c r="B238" s="3" t="s">
        <v>349</v>
      </c>
      <c r="C238" s="3" t="s">
        <v>350</v>
      </c>
      <c r="D238" s="3" t="s">
        <v>631</v>
      </c>
      <c r="E238" s="3" t="s">
        <v>632</v>
      </c>
      <c r="F238" s="6">
        <v>4620021334531</v>
      </c>
      <c r="G238" s="6"/>
      <c r="H238" s="3">
        <f>VLOOKUP(B238,'Бланк заказа'!A$4:D$294,4,FALSE)</f>
        <v>750</v>
      </c>
      <c r="I238" s="3" t="s">
        <v>2125</v>
      </c>
      <c r="J238" s="3" t="s">
        <v>2126</v>
      </c>
      <c r="K238" s="3"/>
      <c r="L238" s="3" t="s">
        <v>675</v>
      </c>
      <c r="M238" s="3" t="s">
        <v>675</v>
      </c>
      <c r="N238" s="3" t="s">
        <v>2281</v>
      </c>
      <c r="O238" s="3" t="s">
        <v>1756</v>
      </c>
      <c r="P238" s="3" t="s">
        <v>641</v>
      </c>
      <c r="Q238" s="3"/>
      <c r="R238" s="3" t="s">
        <v>2128</v>
      </c>
      <c r="S238" s="3" t="s">
        <v>2282</v>
      </c>
      <c r="T238" s="3" t="s">
        <v>2282</v>
      </c>
      <c r="U238" s="3"/>
      <c r="V238" s="3" t="s">
        <v>2130</v>
      </c>
      <c r="W238" s="3"/>
      <c r="X238" s="3" t="s">
        <v>2131</v>
      </c>
      <c r="Y238" s="3" t="s">
        <v>2283</v>
      </c>
      <c r="Z238" s="3">
        <v>11.5</v>
      </c>
      <c r="AA238" s="3">
        <v>5.5</v>
      </c>
      <c r="AB238" s="3">
        <v>1.5</v>
      </c>
      <c r="AC238" s="3">
        <v>25.61</v>
      </c>
      <c r="AD238" s="3"/>
      <c r="AE238" s="3"/>
      <c r="AF238" s="3"/>
      <c r="AG238" s="3"/>
      <c r="AH238" s="3"/>
      <c r="AI238" s="3"/>
      <c r="AJ238" s="3"/>
      <c r="AK238" s="3"/>
      <c r="AL238" s="3"/>
      <c r="AM238" s="5" t="s">
        <v>2133</v>
      </c>
      <c r="AN238" s="5" t="s">
        <v>2134</v>
      </c>
      <c r="AO238" s="5" t="s">
        <v>2256</v>
      </c>
      <c r="AP238" s="5" t="s">
        <v>2136</v>
      </c>
      <c r="AQ238" s="5" t="s">
        <v>2185</v>
      </c>
      <c r="AR238" s="5"/>
    </row>
    <row r="239" spans="2:44">
      <c r="B239" s="3" t="s">
        <v>351</v>
      </c>
      <c r="C239" s="3" t="s">
        <v>352</v>
      </c>
      <c r="D239" s="3" t="s">
        <v>631</v>
      </c>
      <c r="E239" s="3" t="s">
        <v>632</v>
      </c>
      <c r="F239" s="6">
        <v>4620021334548</v>
      </c>
      <c r="G239" s="6"/>
      <c r="H239" s="3">
        <f>VLOOKUP(B239,'Бланк заказа'!A$4:D$294,4,FALSE)</f>
        <v>750</v>
      </c>
      <c r="I239" s="3" t="s">
        <v>2125</v>
      </c>
      <c r="J239" s="3" t="s">
        <v>2126</v>
      </c>
      <c r="K239" s="3"/>
      <c r="L239" s="3" t="s">
        <v>675</v>
      </c>
      <c r="M239" s="3" t="s">
        <v>675</v>
      </c>
      <c r="N239" s="3" t="s">
        <v>2284</v>
      </c>
      <c r="O239" s="3" t="s">
        <v>1756</v>
      </c>
      <c r="P239" s="3" t="s">
        <v>641</v>
      </c>
      <c r="Q239" s="3"/>
      <c r="R239" s="3" t="s">
        <v>2128</v>
      </c>
      <c r="S239" s="3" t="s">
        <v>2285</v>
      </c>
      <c r="T239" s="3" t="s">
        <v>2285</v>
      </c>
      <c r="U239" s="3"/>
      <c r="V239" s="3" t="s">
        <v>2130</v>
      </c>
      <c r="W239" s="3"/>
      <c r="X239" s="3" t="s">
        <v>2131</v>
      </c>
      <c r="Y239" s="3" t="s">
        <v>2286</v>
      </c>
      <c r="Z239" s="3">
        <v>11.5</v>
      </c>
      <c r="AA239" s="3">
        <v>5.5</v>
      </c>
      <c r="AB239" s="3">
        <v>1.5</v>
      </c>
      <c r="AC239" s="3">
        <v>25.61</v>
      </c>
      <c r="AD239" s="3"/>
      <c r="AE239" s="3"/>
      <c r="AF239" s="3"/>
      <c r="AG239" s="3"/>
      <c r="AH239" s="3"/>
      <c r="AI239" s="3"/>
      <c r="AJ239" s="3"/>
      <c r="AK239" s="3"/>
      <c r="AL239" s="3"/>
      <c r="AM239" s="5" t="s">
        <v>2133</v>
      </c>
      <c r="AN239" s="5" t="s">
        <v>2134</v>
      </c>
      <c r="AO239" s="5" t="s">
        <v>2256</v>
      </c>
      <c r="AP239" s="5" t="s">
        <v>2136</v>
      </c>
      <c r="AQ239" s="5" t="s">
        <v>2137</v>
      </c>
      <c r="AR239" s="5"/>
    </row>
    <row r="240" spans="2:44">
      <c r="B240" s="3" t="s">
        <v>353</v>
      </c>
      <c r="C240" s="3" t="s">
        <v>354</v>
      </c>
      <c r="D240" s="3" t="s">
        <v>631</v>
      </c>
      <c r="E240" s="3" t="s">
        <v>632</v>
      </c>
      <c r="F240" s="6">
        <v>4620021334555</v>
      </c>
      <c r="G240" s="6"/>
      <c r="H240" s="3">
        <f>VLOOKUP(B240,'Бланк заказа'!A$4:D$294,4,FALSE)</f>
        <v>750</v>
      </c>
      <c r="I240" s="3" t="s">
        <v>2125</v>
      </c>
      <c r="J240" s="3" t="s">
        <v>2126</v>
      </c>
      <c r="K240" s="3"/>
      <c r="L240" s="3" t="s">
        <v>675</v>
      </c>
      <c r="M240" s="3" t="s">
        <v>675</v>
      </c>
      <c r="N240" s="3" t="s">
        <v>2287</v>
      </c>
      <c r="O240" s="3" t="s">
        <v>1756</v>
      </c>
      <c r="P240" s="3" t="s">
        <v>641</v>
      </c>
      <c r="Q240" s="3"/>
      <c r="R240" s="3" t="s">
        <v>2128</v>
      </c>
      <c r="S240" s="3" t="s">
        <v>2288</v>
      </c>
      <c r="T240" s="3" t="s">
        <v>2288</v>
      </c>
      <c r="U240" s="3"/>
      <c r="V240" s="3" t="s">
        <v>2130</v>
      </c>
      <c r="W240" s="3"/>
      <c r="X240" s="3" t="s">
        <v>2131</v>
      </c>
      <c r="Y240" s="3" t="s">
        <v>2289</v>
      </c>
      <c r="Z240" s="3">
        <v>11.5</v>
      </c>
      <c r="AA240" s="3">
        <v>5.5</v>
      </c>
      <c r="AB240" s="3">
        <v>1.5</v>
      </c>
      <c r="AC240" s="3">
        <v>25.61</v>
      </c>
      <c r="AD240" s="3"/>
      <c r="AE240" s="3"/>
      <c r="AF240" s="3"/>
      <c r="AG240" s="3"/>
      <c r="AH240" s="3"/>
      <c r="AI240" s="3"/>
      <c r="AJ240" s="3"/>
      <c r="AK240" s="3"/>
      <c r="AL240" s="3"/>
      <c r="AM240" s="5" t="s">
        <v>2133</v>
      </c>
      <c r="AN240" s="5" t="s">
        <v>2134</v>
      </c>
      <c r="AO240" s="5" t="s">
        <v>2256</v>
      </c>
      <c r="AP240" s="5" t="s">
        <v>2136</v>
      </c>
      <c r="AQ240" s="5" t="s">
        <v>2141</v>
      </c>
      <c r="AR240" s="5"/>
    </row>
    <row r="241" spans="2:44">
      <c r="B241" s="3" t="s">
        <v>355</v>
      </c>
      <c r="C241" s="3" t="s">
        <v>356</v>
      </c>
      <c r="D241" s="3" t="s">
        <v>631</v>
      </c>
      <c r="E241" s="3" t="s">
        <v>632</v>
      </c>
      <c r="F241" s="6">
        <v>4620021334562</v>
      </c>
      <c r="G241" s="6"/>
      <c r="H241" s="3">
        <f>VLOOKUP(B241,'Бланк заказа'!A$4:D$294,4,FALSE)</f>
        <v>750</v>
      </c>
      <c r="I241" s="3" t="s">
        <v>2125</v>
      </c>
      <c r="J241" s="3" t="s">
        <v>2126</v>
      </c>
      <c r="K241" s="3"/>
      <c r="L241" s="3" t="s">
        <v>675</v>
      </c>
      <c r="M241" s="3" t="s">
        <v>675</v>
      </c>
      <c r="N241" s="3" t="s">
        <v>2290</v>
      </c>
      <c r="O241" s="3" t="s">
        <v>1756</v>
      </c>
      <c r="P241" s="3" t="s">
        <v>641</v>
      </c>
      <c r="Q241" s="3"/>
      <c r="R241" s="3" t="s">
        <v>2128</v>
      </c>
      <c r="S241" s="3" t="s">
        <v>2291</v>
      </c>
      <c r="T241" s="3" t="s">
        <v>2291</v>
      </c>
      <c r="U241" s="3"/>
      <c r="V241" s="3" t="s">
        <v>2130</v>
      </c>
      <c r="W241" s="3"/>
      <c r="X241" s="3" t="s">
        <v>2131</v>
      </c>
      <c r="Y241" s="3" t="s">
        <v>2292</v>
      </c>
      <c r="Z241" s="3">
        <v>11.5</v>
      </c>
      <c r="AA241" s="3">
        <v>5.5</v>
      </c>
      <c r="AB241" s="3">
        <v>1.5</v>
      </c>
      <c r="AC241" s="3">
        <v>25.61</v>
      </c>
      <c r="AD241" s="3"/>
      <c r="AE241" s="3"/>
      <c r="AF241" s="3"/>
      <c r="AG241" s="3"/>
      <c r="AH241" s="3"/>
      <c r="AI241" s="3"/>
      <c r="AJ241" s="3"/>
      <c r="AK241" s="3"/>
      <c r="AL241" s="3"/>
      <c r="AM241" s="5" t="s">
        <v>2133</v>
      </c>
      <c r="AN241" s="5" t="s">
        <v>2134</v>
      </c>
      <c r="AO241" s="5" t="s">
        <v>2256</v>
      </c>
      <c r="AP241" s="5" t="s">
        <v>2136</v>
      </c>
      <c r="AQ241" s="5" t="s">
        <v>2145</v>
      </c>
      <c r="AR241" s="5"/>
    </row>
    <row r="242" spans="2:44">
      <c r="B242" s="3" t="s">
        <v>357</v>
      </c>
      <c r="C242" s="3" t="s">
        <v>358</v>
      </c>
      <c r="D242" s="3" t="s">
        <v>631</v>
      </c>
      <c r="E242" s="3" t="s">
        <v>632</v>
      </c>
      <c r="F242" s="6">
        <v>4620021334579</v>
      </c>
      <c r="G242" s="6"/>
      <c r="H242" s="3">
        <f>VLOOKUP(B242,'Бланк заказа'!A$4:D$294,4,FALSE)</f>
        <v>750</v>
      </c>
      <c r="I242" s="3" t="s">
        <v>2125</v>
      </c>
      <c r="J242" s="3" t="s">
        <v>2126</v>
      </c>
      <c r="K242" s="3"/>
      <c r="L242" s="3" t="s">
        <v>675</v>
      </c>
      <c r="M242" s="3" t="s">
        <v>675</v>
      </c>
      <c r="N242" s="3" t="s">
        <v>2293</v>
      </c>
      <c r="O242" s="3" t="s">
        <v>1756</v>
      </c>
      <c r="P242" s="3" t="s">
        <v>641</v>
      </c>
      <c r="Q242" s="3"/>
      <c r="R242" s="3" t="s">
        <v>2128</v>
      </c>
      <c r="S242" s="3" t="s">
        <v>2294</v>
      </c>
      <c r="T242" s="3" t="s">
        <v>2294</v>
      </c>
      <c r="U242" s="3"/>
      <c r="V242" s="3" t="s">
        <v>2130</v>
      </c>
      <c r="W242" s="3"/>
      <c r="X242" s="3" t="s">
        <v>2131</v>
      </c>
      <c r="Y242" s="3" t="s">
        <v>2295</v>
      </c>
      <c r="Z242" s="3">
        <v>11.5</v>
      </c>
      <c r="AA242" s="3">
        <v>5.5</v>
      </c>
      <c r="AB242" s="3">
        <v>1.5</v>
      </c>
      <c r="AC242" s="3">
        <v>25.61</v>
      </c>
      <c r="AD242" s="3"/>
      <c r="AE242" s="3"/>
      <c r="AF242" s="3"/>
      <c r="AG242" s="3"/>
      <c r="AH242" s="3"/>
      <c r="AI242" s="3"/>
      <c r="AJ242" s="3"/>
      <c r="AK242" s="3"/>
      <c r="AL242" s="3"/>
      <c r="AM242" s="5" t="s">
        <v>2133</v>
      </c>
      <c r="AN242" s="5" t="s">
        <v>2134</v>
      </c>
      <c r="AO242" s="5" t="s">
        <v>2256</v>
      </c>
      <c r="AP242" s="5" t="s">
        <v>2136</v>
      </c>
      <c r="AQ242" s="5" t="s">
        <v>2149</v>
      </c>
      <c r="AR242" s="5"/>
    </row>
    <row r="243" spans="2:44">
      <c r="B243" s="3" t="s">
        <v>359</v>
      </c>
      <c r="C243" s="3" t="s">
        <v>360</v>
      </c>
      <c r="D243" s="3" t="s">
        <v>631</v>
      </c>
      <c r="E243" s="3" t="s">
        <v>632</v>
      </c>
      <c r="F243" s="6">
        <v>4620021334586</v>
      </c>
      <c r="G243" s="6"/>
      <c r="H243" s="3">
        <f>VLOOKUP(B243,'Бланк заказа'!A$4:D$294,4,FALSE)</f>
        <v>750</v>
      </c>
      <c r="I243" s="3" t="s">
        <v>2125</v>
      </c>
      <c r="J243" s="3" t="s">
        <v>2126</v>
      </c>
      <c r="K243" s="3"/>
      <c r="L243" s="3" t="s">
        <v>675</v>
      </c>
      <c r="M243" s="3" t="s">
        <v>675</v>
      </c>
      <c r="N243" s="3" t="s">
        <v>2296</v>
      </c>
      <c r="O243" s="3" t="s">
        <v>1756</v>
      </c>
      <c r="P243" s="3" t="s">
        <v>641</v>
      </c>
      <c r="Q243" s="3"/>
      <c r="R243" s="3" t="s">
        <v>2128</v>
      </c>
      <c r="S243" s="3" t="s">
        <v>2297</v>
      </c>
      <c r="T243" s="3" t="s">
        <v>2297</v>
      </c>
      <c r="U243" s="3"/>
      <c r="V243" s="3" t="s">
        <v>2130</v>
      </c>
      <c r="W243" s="3"/>
      <c r="X243" s="3" t="s">
        <v>2131</v>
      </c>
      <c r="Y243" s="3" t="s">
        <v>2298</v>
      </c>
      <c r="Z243" s="3">
        <v>11.5</v>
      </c>
      <c r="AA243" s="3">
        <v>5.5</v>
      </c>
      <c r="AB243" s="3">
        <v>1.5</v>
      </c>
      <c r="AC243" s="3">
        <v>25.61</v>
      </c>
      <c r="AD243" s="3"/>
      <c r="AE243" s="3"/>
      <c r="AF243" s="3"/>
      <c r="AG243" s="3"/>
      <c r="AH243" s="3"/>
      <c r="AI243" s="3"/>
      <c r="AJ243" s="3"/>
      <c r="AK243" s="3"/>
      <c r="AL243" s="3"/>
      <c r="AM243" s="5" t="s">
        <v>2133</v>
      </c>
      <c r="AN243" s="5" t="s">
        <v>2134</v>
      </c>
      <c r="AO243" s="5" t="s">
        <v>2256</v>
      </c>
      <c r="AP243" s="5" t="s">
        <v>2136</v>
      </c>
      <c r="AQ243" s="5" t="s">
        <v>2153</v>
      </c>
      <c r="AR243" s="5"/>
    </row>
    <row r="244" spans="2:44">
      <c r="B244" s="3" t="s">
        <v>361</v>
      </c>
      <c r="C244" s="3" t="s">
        <v>362</v>
      </c>
      <c r="D244" s="3" t="s">
        <v>631</v>
      </c>
      <c r="E244" s="3" t="s">
        <v>632</v>
      </c>
      <c r="F244" s="6">
        <v>4620021334593</v>
      </c>
      <c r="G244" s="6"/>
      <c r="H244" s="3">
        <f>VLOOKUP(B244,'Бланк заказа'!A$4:D$294,4,FALSE)</f>
        <v>750</v>
      </c>
      <c r="I244" s="3" t="s">
        <v>2125</v>
      </c>
      <c r="J244" s="3" t="s">
        <v>2126</v>
      </c>
      <c r="K244" s="3"/>
      <c r="L244" s="3" t="s">
        <v>675</v>
      </c>
      <c r="M244" s="3" t="s">
        <v>675</v>
      </c>
      <c r="N244" s="3" t="s">
        <v>2299</v>
      </c>
      <c r="O244" s="3" t="s">
        <v>1756</v>
      </c>
      <c r="P244" s="3" t="s">
        <v>641</v>
      </c>
      <c r="Q244" s="3"/>
      <c r="R244" s="3" t="s">
        <v>2128</v>
      </c>
      <c r="S244" s="3" t="s">
        <v>2300</v>
      </c>
      <c r="T244" s="3" t="s">
        <v>2300</v>
      </c>
      <c r="U244" s="3"/>
      <c r="V244" s="3" t="s">
        <v>2130</v>
      </c>
      <c r="W244" s="3"/>
      <c r="X244" s="3" t="s">
        <v>2131</v>
      </c>
      <c r="Y244" s="3" t="s">
        <v>2301</v>
      </c>
      <c r="Z244" s="3">
        <v>11.5</v>
      </c>
      <c r="AA244" s="3">
        <v>5.5</v>
      </c>
      <c r="AB244" s="3">
        <v>1.5</v>
      </c>
      <c r="AC244" s="3">
        <v>25.61</v>
      </c>
      <c r="AD244" s="3"/>
      <c r="AE244" s="3"/>
      <c r="AF244" s="3"/>
      <c r="AG244" s="3"/>
      <c r="AH244" s="3"/>
      <c r="AI244" s="3"/>
      <c r="AJ244" s="3"/>
      <c r="AK244" s="3"/>
      <c r="AL244" s="3"/>
      <c r="AM244" s="5" t="s">
        <v>2133</v>
      </c>
      <c r="AN244" s="5" t="s">
        <v>2134</v>
      </c>
      <c r="AO244" s="5" t="s">
        <v>2256</v>
      </c>
      <c r="AP244" s="5" t="s">
        <v>2136</v>
      </c>
      <c r="AQ244" s="5" t="s">
        <v>2157</v>
      </c>
      <c r="AR244" s="5"/>
    </row>
    <row r="245" spans="2:44">
      <c r="B245" s="3" t="s">
        <v>363</v>
      </c>
      <c r="C245" s="3" t="s">
        <v>364</v>
      </c>
      <c r="D245" s="3" t="s">
        <v>631</v>
      </c>
      <c r="E245" s="3" t="s">
        <v>632</v>
      </c>
      <c r="F245" s="6">
        <v>4620021334609</v>
      </c>
      <c r="G245" s="6"/>
      <c r="H245" s="3">
        <f>VLOOKUP(B245,'Бланк заказа'!A$4:D$294,4,FALSE)</f>
        <v>750</v>
      </c>
      <c r="I245" s="3" t="s">
        <v>2125</v>
      </c>
      <c r="J245" s="3" t="s">
        <v>2126</v>
      </c>
      <c r="K245" s="3"/>
      <c r="L245" s="3" t="s">
        <v>675</v>
      </c>
      <c r="M245" s="3" t="s">
        <v>675</v>
      </c>
      <c r="N245" s="3" t="s">
        <v>2302</v>
      </c>
      <c r="O245" s="3" t="s">
        <v>1756</v>
      </c>
      <c r="P245" s="3" t="s">
        <v>641</v>
      </c>
      <c r="Q245" s="3"/>
      <c r="R245" s="3" t="s">
        <v>2128</v>
      </c>
      <c r="S245" s="3" t="s">
        <v>2303</v>
      </c>
      <c r="T245" s="3" t="s">
        <v>2303</v>
      </c>
      <c r="U245" s="3"/>
      <c r="V245" s="3" t="s">
        <v>2130</v>
      </c>
      <c r="W245" s="3"/>
      <c r="X245" s="3" t="s">
        <v>2131</v>
      </c>
      <c r="Y245" s="3" t="s">
        <v>2304</v>
      </c>
      <c r="Z245" s="3">
        <v>11.5</v>
      </c>
      <c r="AA245" s="3">
        <v>5.5</v>
      </c>
      <c r="AB245" s="3">
        <v>1.5</v>
      </c>
      <c r="AC245" s="3">
        <v>25.61</v>
      </c>
      <c r="AD245" s="3"/>
      <c r="AE245" s="3"/>
      <c r="AF245" s="3"/>
      <c r="AG245" s="3"/>
      <c r="AH245" s="3"/>
      <c r="AI245" s="3"/>
      <c r="AJ245" s="3"/>
      <c r="AK245" s="3"/>
      <c r="AL245" s="3"/>
      <c r="AM245" s="5" t="s">
        <v>2133</v>
      </c>
      <c r="AN245" s="5" t="s">
        <v>2134</v>
      </c>
      <c r="AO245" s="5" t="s">
        <v>2256</v>
      </c>
      <c r="AP245" s="5" t="s">
        <v>2231</v>
      </c>
      <c r="AQ245" s="5" t="s">
        <v>2181</v>
      </c>
      <c r="AR245" s="5"/>
    </row>
    <row r="246" spans="2:44">
      <c r="B246" s="3" t="s">
        <v>365</v>
      </c>
      <c r="C246" s="3" t="s">
        <v>366</v>
      </c>
      <c r="D246" s="3" t="s">
        <v>631</v>
      </c>
      <c r="E246" s="3" t="s">
        <v>632</v>
      </c>
      <c r="F246" s="6">
        <v>4620021334616</v>
      </c>
      <c r="G246" s="6"/>
      <c r="H246" s="3">
        <f>VLOOKUP(B246,'Бланк заказа'!A$4:D$294,4,FALSE)</f>
        <v>750</v>
      </c>
      <c r="I246" s="3" t="s">
        <v>2125</v>
      </c>
      <c r="J246" s="3" t="s">
        <v>2126</v>
      </c>
      <c r="K246" s="3"/>
      <c r="L246" s="3" t="s">
        <v>675</v>
      </c>
      <c r="M246" s="3" t="s">
        <v>675</v>
      </c>
      <c r="N246" s="3" t="s">
        <v>2305</v>
      </c>
      <c r="O246" s="3" t="s">
        <v>1756</v>
      </c>
      <c r="P246" s="3" t="s">
        <v>641</v>
      </c>
      <c r="Q246" s="3"/>
      <c r="R246" s="3" t="s">
        <v>2128</v>
      </c>
      <c r="S246" s="3" t="s">
        <v>2306</v>
      </c>
      <c r="T246" s="3" t="s">
        <v>2306</v>
      </c>
      <c r="U246" s="3"/>
      <c r="V246" s="3" t="s">
        <v>2130</v>
      </c>
      <c r="W246" s="3"/>
      <c r="X246" s="3" t="s">
        <v>2131</v>
      </c>
      <c r="Y246" s="3" t="s">
        <v>2307</v>
      </c>
      <c r="Z246" s="3">
        <v>11.5</v>
      </c>
      <c r="AA246" s="3">
        <v>5.5</v>
      </c>
      <c r="AB246" s="3">
        <v>1.5</v>
      </c>
      <c r="AC246" s="3">
        <v>25.61</v>
      </c>
      <c r="AD246" s="3"/>
      <c r="AE246" s="3"/>
      <c r="AF246" s="3"/>
      <c r="AG246" s="3"/>
      <c r="AH246" s="3"/>
      <c r="AI246" s="3"/>
      <c r="AJ246" s="3"/>
      <c r="AK246" s="3"/>
      <c r="AL246" s="3"/>
      <c r="AM246" s="5" t="s">
        <v>2133</v>
      </c>
      <c r="AN246" s="5" t="s">
        <v>2134</v>
      </c>
      <c r="AO246" s="5" t="s">
        <v>2256</v>
      </c>
      <c r="AP246" s="5" t="s">
        <v>2231</v>
      </c>
      <c r="AQ246" s="5" t="s">
        <v>2185</v>
      </c>
      <c r="AR246" s="5"/>
    </row>
    <row r="247" spans="2:44">
      <c r="B247" s="3" t="s">
        <v>367</v>
      </c>
      <c r="C247" s="3" t="s">
        <v>368</v>
      </c>
      <c r="D247" s="3" t="s">
        <v>631</v>
      </c>
      <c r="E247" s="3" t="s">
        <v>632</v>
      </c>
      <c r="F247" s="6">
        <v>4620021334623</v>
      </c>
      <c r="G247" s="6"/>
      <c r="H247" s="3">
        <f>VLOOKUP(B247,'Бланк заказа'!A$4:D$294,4,FALSE)</f>
        <v>750</v>
      </c>
      <c r="I247" s="3" t="s">
        <v>2125</v>
      </c>
      <c r="J247" s="3" t="s">
        <v>2126</v>
      </c>
      <c r="K247" s="3"/>
      <c r="L247" s="3" t="s">
        <v>675</v>
      </c>
      <c r="M247" s="3" t="s">
        <v>675</v>
      </c>
      <c r="N247" s="3" t="s">
        <v>2308</v>
      </c>
      <c r="O247" s="3" t="s">
        <v>1756</v>
      </c>
      <c r="P247" s="3" t="s">
        <v>641</v>
      </c>
      <c r="Q247" s="3"/>
      <c r="R247" s="3" t="s">
        <v>2128</v>
      </c>
      <c r="S247" s="3" t="s">
        <v>2309</v>
      </c>
      <c r="T247" s="3" t="s">
        <v>2309</v>
      </c>
      <c r="U247" s="3"/>
      <c r="V247" s="3" t="s">
        <v>2130</v>
      </c>
      <c r="W247" s="3"/>
      <c r="X247" s="3" t="s">
        <v>2131</v>
      </c>
      <c r="Y247" s="3" t="s">
        <v>2310</v>
      </c>
      <c r="Z247" s="3">
        <v>11.5</v>
      </c>
      <c r="AA247" s="3">
        <v>5.5</v>
      </c>
      <c r="AB247" s="3">
        <v>1.5</v>
      </c>
      <c r="AC247" s="3">
        <v>25.61</v>
      </c>
      <c r="AD247" s="3"/>
      <c r="AE247" s="3"/>
      <c r="AF247" s="3"/>
      <c r="AG247" s="3"/>
      <c r="AH247" s="3"/>
      <c r="AI247" s="3"/>
      <c r="AJ247" s="3"/>
      <c r="AK247" s="3"/>
      <c r="AL247" s="3"/>
      <c r="AM247" s="5" t="s">
        <v>2133</v>
      </c>
      <c r="AN247" s="5" t="s">
        <v>2134</v>
      </c>
      <c r="AO247" s="5" t="s">
        <v>2256</v>
      </c>
      <c r="AP247" s="5" t="s">
        <v>2231</v>
      </c>
      <c r="AQ247" s="5" t="s">
        <v>2137</v>
      </c>
      <c r="AR247" s="5"/>
    </row>
    <row r="248" spans="2:44">
      <c r="B248" s="3" t="s">
        <v>369</v>
      </c>
      <c r="C248" s="3" t="s">
        <v>370</v>
      </c>
      <c r="D248" s="3" t="s">
        <v>631</v>
      </c>
      <c r="E248" s="3" t="s">
        <v>632</v>
      </c>
      <c r="F248" s="6">
        <v>4620021334630</v>
      </c>
      <c r="G248" s="6"/>
      <c r="H248" s="3">
        <f>VLOOKUP(B248,'Бланк заказа'!A$4:D$294,4,FALSE)</f>
        <v>750</v>
      </c>
      <c r="I248" s="3" t="s">
        <v>2125</v>
      </c>
      <c r="J248" s="3" t="s">
        <v>2126</v>
      </c>
      <c r="K248" s="3"/>
      <c r="L248" s="3" t="s">
        <v>675</v>
      </c>
      <c r="M248" s="3" t="s">
        <v>675</v>
      </c>
      <c r="N248" s="3" t="s">
        <v>2311</v>
      </c>
      <c r="O248" s="3" t="s">
        <v>1756</v>
      </c>
      <c r="P248" s="3" t="s">
        <v>641</v>
      </c>
      <c r="Q248" s="3"/>
      <c r="R248" s="3" t="s">
        <v>2128</v>
      </c>
      <c r="S248" s="3" t="s">
        <v>2312</v>
      </c>
      <c r="T248" s="3" t="s">
        <v>2312</v>
      </c>
      <c r="U248" s="3"/>
      <c r="V248" s="3" t="s">
        <v>2130</v>
      </c>
      <c r="W248" s="3"/>
      <c r="X248" s="3" t="s">
        <v>2131</v>
      </c>
      <c r="Y248" s="3" t="s">
        <v>2313</v>
      </c>
      <c r="Z248" s="3">
        <v>11.5</v>
      </c>
      <c r="AA248" s="3">
        <v>5.5</v>
      </c>
      <c r="AB248" s="3">
        <v>1.5</v>
      </c>
      <c r="AC248" s="3">
        <v>25.61</v>
      </c>
      <c r="AD248" s="3"/>
      <c r="AE248" s="3"/>
      <c r="AF248" s="3"/>
      <c r="AG248" s="3"/>
      <c r="AH248" s="3"/>
      <c r="AI248" s="3"/>
      <c r="AJ248" s="3"/>
      <c r="AK248" s="3"/>
      <c r="AL248" s="3"/>
      <c r="AM248" s="5" t="s">
        <v>2133</v>
      </c>
      <c r="AN248" s="5" t="s">
        <v>2134</v>
      </c>
      <c r="AO248" s="5" t="s">
        <v>2256</v>
      </c>
      <c r="AP248" s="5" t="s">
        <v>2231</v>
      </c>
      <c r="AQ248" s="5" t="s">
        <v>2141</v>
      </c>
      <c r="AR248" s="5"/>
    </row>
    <row r="249" spans="2:44">
      <c r="B249" s="3" t="s">
        <v>371</v>
      </c>
      <c r="C249" s="3" t="s">
        <v>372</v>
      </c>
      <c r="D249" s="3" t="s">
        <v>631</v>
      </c>
      <c r="E249" s="3" t="s">
        <v>632</v>
      </c>
      <c r="F249" s="6">
        <v>4620021334647</v>
      </c>
      <c r="G249" s="6"/>
      <c r="H249" s="3">
        <f>VLOOKUP(B249,'Бланк заказа'!A$4:D$294,4,FALSE)</f>
        <v>750</v>
      </c>
      <c r="I249" s="3" t="s">
        <v>2125</v>
      </c>
      <c r="J249" s="3" t="s">
        <v>2126</v>
      </c>
      <c r="K249" s="3"/>
      <c r="L249" s="3" t="s">
        <v>675</v>
      </c>
      <c r="M249" s="3" t="s">
        <v>675</v>
      </c>
      <c r="N249" s="3" t="s">
        <v>2314</v>
      </c>
      <c r="O249" s="3" t="s">
        <v>1756</v>
      </c>
      <c r="P249" s="3" t="s">
        <v>641</v>
      </c>
      <c r="Q249" s="3"/>
      <c r="R249" s="3" t="s">
        <v>2128</v>
      </c>
      <c r="S249" s="3" t="s">
        <v>2315</v>
      </c>
      <c r="T249" s="3" t="s">
        <v>2315</v>
      </c>
      <c r="U249" s="3"/>
      <c r="V249" s="3" t="s">
        <v>2130</v>
      </c>
      <c r="W249" s="3"/>
      <c r="X249" s="3" t="s">
        <v>2131</v>
      </c>
      <c r="Y249" s="3" t="s">
        <v>2316</v>
      </c>
      <c r="Z249" s="3">
        <v>11.5</v>
      </c>
      <c r="AA249" s="3">
        <v>5.5</v>
      </c>
      <c r="AB249" s="3">
        <v>1.5</v>
      </c>
      <c r="AC249" s="3">
        <v>25.61</v>
      </c>
      <c r="AD249" s="3"/>
      <c r="AE249" s="3"/>
      <c r="AF249" s="3"/>
      <c r="AG249" s="3"/>
      <c r="AH249" s="3"/>
      <c r="AI249" s="3"/>
      <c r="AJ249" s="3"/>
      <c r="AK249" s="3"/>
      <c r="AL249" s="3"/>
      <c r="AM249" s="5" t="s">
        <v>2133</v>
      </c>
      <c r="AN249" s="5" t="s">
        <v>2134</v>
      </c>
      <c r="AO249" s="5" t="s">
        <v>2256</v>
      </c>
      <c r="AP249" s="5" t="s">
        <v>2231</v>
      </c>
      <c r="AQ249" s="5" t="s">
        <v>2145</v>
      </c>
      <c r="AR249" s="5"/>
    </row>
    <row r="250" spans="2:44">
      <c r="B250" s="3" t="s">
        <v>373</v>
      </c>
      <c r="C250" s="3" t="s">
        <v>374</v>
      </c>
      <c r="D250" s="3" t="s">
        <v>631</v>
      </c>
      <c r="E250" s="3" t="s">
        <v>632</v>
      </c>
      <c r="F250" s="6">
        <v>4620021334654</v>
      </c>
      <c r="G250" s="6"/>
      <c r="H250" s="3">
        <f>VLOOKUP(B250,'Бланк заказа'!A$4:D$294,4,FALSE)</f>
        <v>750</v>
      </c>
      <c r="I250" s="3" t="s">
        <v>2125</v>
      </c>
      <c r="J250" s="3" t="s">
        <v>2126</v>
      </c>
      <c r="K250" s="3"/>
      <c r="L250" s="3" t="s">
        <v>675</v>
      </c>
      <c r="M250" s="3" t="s">
        <v>675</v>
      </c>
      <c r="N250" s="3" t="s">
        <v>2317</v>
      </c>
      <c r="O250" s="3" t="s">
        <v>1756</v>
      </c>
      <c r="P250" s="3" t="s">
        <v>641</v>
      </c>
      <c r="Q250" s="3"/>
      <c r="R250" s="3" t="s">
        <v>2128</v>
      </c>
      <c r="S250" s="3" t="s">
        <v>2318</v>
      </c>
      <c r="T250" s="3" t="s">
        <v>2318</v>
      </c>
      <c r="U250" s="3"/>
      <c r="V250" s="3" t="s">
        <v>2130</v>
      </c>
      <c r="W250" s="3"/>
      <c r="X250" s="3" t="s">
        <v>2131</v>
      </c>
      <c r="Y250" s="3" t="s">
        <v>2319</v>
      </c>
      <c r="Z250" s="3">
        <v>11.5</v>
      </c>
      <c r="AA250" s="3">
        <v>5.5</v>
      </c>
      <c r="AB250" s="3">
        <v>1.5</v>
      </c>
      <c r="AC250" s="3">
        <v>25.61</v>
      </c>
      <c r="AD250" s="3"/>
      <c r="AE250" s="3"/>
      <c r="AF250" s="3"/>
      <c r="AG250" s="3"/>
      <c r="AH250" s="3"/>
      <c r="AI250" s="3"/>
      <c r="AJ250" s="3"/>
      <c r="AK250" s="3"/>
      <c r="AL250" s="3"/>
      <c r="AM250" s="5" t="s">
        <v>2133</v>
      </c>
      <c r="AN250" s="5" t="s">
        <v>2134</v>
      </c>
      <c r="AO250" s="5" t="s">
        <v>2256</v>
      </c>
      <c r="AP250" s="5" t="s">
        <v>2231</v>
      </c>
      <c r="AQ250" s="5" t="s">
        <v>2149</v>
      </c>
      <c r="AR250" s="5"/>
    </row>
    <row r="251" spans="2:44">
      <c r="B251" s="3" t="s">
        <v>375</v>
      </c>
      <c r="C251" s="3" t="s">
        <v>376</v>
      </c>
      <c r="D251" s="3" t="s">
        <v>631</v>
      </c>
      <c r="E251" s="3" t="s">
        <v>632</v>
      </c>
      <c r="F251" s="6">
        <v>4620021334661</v>
      </c>
      <c r="G251" s="6"/>
      <c r="H251" s="3">
        <f>VLOOKUP(B251,'Бланк заказа'!A$4:D$294,4,FALSE)</f>
        <v>750</v>
      </c>
      <c r="I251" s="3" t="s">
        <v>2125</v>
      </c>
      <c r="J251" s="3" t="s">
        <v>2126</v>
      </c>
      <c r="K251" s="3"/>
      <c r="L251" s="3" t="s">
        <v>675</v>
      </c>
      <c r="M251" s="3" t="s">
        <v>675</v>
      </c>
      <c r="N251" s="3" t="s">
        <v>2320</v>
      </c>
      <c r="O251" s="3" t="s">
        <v>1756</v>
      </c>
      <c r="P251" s="3" t="s">
        <v>641</v>
      </c>
      <c r="Q251" s="3"/>
      <c r="R251" s="3" t="s">
        <v>2128</v>
      </c>
      <c r="S251" s="3" t="s">
        <v>2321</v>
      </c>
      <c r="T251" s="3" t="s">
        <v>2321</v>
      </c>
      <c r="U251" s="3"/>
      <c r="V251" s="3" t="s">
        <v>2130</v>
      </c>
      <c r="W251" s="3"/>
      <c r="X251" s="3" t="s">
        <v>2131</v>
      </c>
      <c r="Y251" s="3" t="s">
        <v>2322</v>
      </c>
      <c r="Z251" s="3">
        <v>11.5</v>
      </c>
      <c r="AA251" s="3">
        <v>5.5</v>
      </c>
      <c r="AB251" s="3">
        <v>1.5</v>
      </c>
      <c r="AC251" s="3">
        <v>25.61</v>
      </c>
      <c r="AD251" s="3"/>
      <c r="AE251" s="3"/>
      <c r="AF251" s="3"/>
      <c r="AG251" s="3"/>
      <c r="AH251" s="3"/>
      <c r="AI251" s="3"/>
      <c r="AJ251" s="3"/>
      <c r="AK251" s="3"/>
      <c r="AL251" s="3"/>
      <c r="AM251" s="5" t="s">
        <v>2133</v>
      </c>
      <c r="AN251" s="5" t="s">
        <v>2134</v>
      </c>
      <c r="AO251" s="5" t="s">
        <v>2256</v>
      </c>
      <c r="AP251" s="5" t="s">
        <v>2231</v>
      </c>
      <c r="AQ251" s="5" t="s">
        <v>2153</v>
      </c>
      <c r="AR251" s="5"/>
    </row>
    <row r="252" spans="2:44">
      <c r="B252" s="3" t="s">
        <v>377</v>
      </c>
      <c r="C252" s="3" t="s">
        <v>378</v>
      </c>
      <c r="D252" s="3" t="s">
        <v>631</v>
      </c>
      <c r="E252" s="3" t="s">
        <v>632</v>
      </c>
      <c r="F252" s="6">
        <v>4620021334678</v>
      </c>
      <c r="G252" s="6"/>
      <c r="H252" s="3">
        <f>VLOOKUP(B252,'Бланк заказа'!A$4:D$294,4,FALSE)</f>
        <v>750</v>
      </c>
      <c r="I252" s="3" t="s">
        <v>2125</v>
      </c>
      <c r="J252" s="3" t="s">
        <v>2126</v>
      </c>
      <c r="K252" s="3"/>
      <c r="L252" s="3" t="s">
        <v>675</v>
      </c>
      <c r="M252" s="3" t="s">
        <v>675</v>
      </c>
      <c r="N252" s="3" t="s">
        <v>2323</v>
      </c>
      <c r="O252" s="3" t="s">
        <v>1756</v>
      </c>
      <c r="P252" s="3" t="s">
        <v>641</v>
      </c>
      <c r="Q252" s="3"/>
      <c r="R252" s="3" t="s">
        <v>2128</v>
      </c>
      <c r="S252" s="3" t="s">
        <v>2324</v>
      </c>
      <c r="T252" s="3" t="s">
        <v>2324</v>
      </c>
      <c r="U252" s="3"/>
      <c r="V252" s="3" t="s">
        <v>2130</v>
      </c>
      <c r="W252" s="3"/>
      <c r="X252" s="3" t="s">
        <v>2131</v>
      </c>
      <c r="Y252" s="3" t="s">
        <v>2325</v>
      </c>
      <c r="Z252" s="3">
        <v>11.5</v>
      </c>
      <c r="AA252" s="3">
        <v>5.5</v>
      </c>
      <c r="AB252" s="3">
        <v>1.5</v>
      </c>
      <c r="AC252" s="3">
        <v>25.61</v>
      </c>
      <c r="AD252" s="3"/>
      <c r="AE252" s="3"/>
      <c r="AF252" s="3"/>
      <c r="AG252" s="3"/>
      <c r="AH252" s="3"/>
      <c r="AI252" s="3"/>
      <c r="AJ252" s="3"/>
      <c r="AK252" s="3"/>
      <c r="AL252" s="3"/>
      <c r="AM252" s="5" t="s">
        <v>2133</v>
      </c>
      <c r="AN252" s="5" t="s">
        <v>2134</v>
      </c>
      <c r="AO252" s="5" t="s">
        <v>2256</v>
      </c>
      <c r="AP252" s="5" t="s">
        <v>2231</v>
      </c>
      <c r="AQ252" s="5" t="s">
        <v>2157</v>
      </c>
      <c r="AR252" s="5"/>
    </row>
    <row r="253" spans="2:44">
      <c r="B253" s="3" t="s">
        <v>320</v>
      </c>
      <c r="C253" s="3" t="s">
        <v>321</v>
      </c>
      <c r="D253" s="3" t="s">
        <v>631</v>
      </c>
      <c r="E253" s="3" t="s">
        <v>632</v>
      </c>
      <c r="F253" s="6">
        <v>4620021336740</v>
      </c>
      <c r="G253" s="6"/>
      <c r="H253" s="3">
        <f>VLOOKUP(B253,'Бланк заказа'!A$4:D$294,4,FALSE)</f>
        <v>799</v>
      </c>
      <c r="I253" s="3" t="s">
        <v>2125</v>
      </c>
      <c r="J253" s="3" t="s">
        <v>2126</v>
      </c>
      <c r="K253" s="3"/>
      <c r="L253" s="3" t="s">
        <v>675</v>
      </c>
      <c r="M253" s="3" t="s">
        <v>675</v>
      </c>
      <c r="N253" s="3" t="s">
        <v>2326</v>
      </c>
      <c r="O253" s="3" t="s">
        <v>1756</v>
      </c>
      <c r="P253" s="3" t="s">
        <v>641</v>
      </c>
      <c r="Q253" s="3"/>
      <c r="R253" s="3" t="s">
        <v>2327</v>
      </c>
      <c r="S253" s="3" t="s">
        <v>2328</v>
      </c>
      <c r="T253" s="3" t="s">
        <v>2328</v>
      </c>
      <c r="U253" s="3"/>
      <c r="V253" s="3" t="s">
        <v>2130</v>
      </c>
      <c r="W253" s="3"/>
      <c r="X253" s="3" t="s">
        <v>2131</v>
      </c>
      <c r="Y253" s="3" t="s">
        <v>2329</v>
      </c>
      <c r="Z253" s="3">
        <v>11.5</v>
      </c>
      <c r="AA253" s="3">
        <v>5.5</v>
      </c>
      <c r="AB253" s="3">
        <v>1.5</v>
      </c>
      <c r="AC253" s="3">
        <v>25.61</v>
      </c>
      <c r="AD253" s="3"/>
      <c r="AE253" s="3"/>
      <c r="AF253" s="3"/>
      <c r="AG253" s="3"/>
      <c r="AH253" s="3"/>
      <c r="AI253" s="3"/>
      <c r="AJ253" s="3"/>
      <c r="AK253" s="3"/>
      <c r="AL253" s="3"/>
      <c r="AM253" s="5" t="s">
        <v>2133</v>
      </c>
      <c r="AN253" s="5" t="s">
        <v>2134</v>
      </c>
      <c r="AO253" s="5" t="s">
        <v>2180</v>
      </c>
      <c r="AP253" s="5">
        <v>0.05</v>
      </c>
      <c r="AQ253" s="5" t="s">
        <v>2330</v>
      </c>
      <c r="AR253" s="5"/>
    </row>
    <row r="254" spans="2:44">
      <c r="B254" s="3" t="s">
        <v>413</v>
      </c>
      <c r="C254" s="3" t="s">
        <v>414</v>
      </c>
      <c r="D254" s="3" t="s">
        <v>631</v>
      </c>
      <c r="E254" s="3" t="s">
        <v>632</v>
      </c>
      <c r="F254" s="6">
        <v>4620021337679</v>
      </c>
      <c r="G254" s="6"/>
      <c r="H254" s="3">
        <f>VLOOKUP(B254,'Бланк заказа'!A$4:D$294,4,FALSE)</f>
        <v>790</v>
      </c>
      <c r="I254" s="3" t="s">
        <v>2125</v>
      </c>
      <c r="J254" s="3" t="s">
        <v>2126</v>
      </c>
      <c r="K254" s="3"/>
      <c r="L254" s="3" t="s">
        <v>675</v>
      </c>
      <c r="M254" s="3" t="s">
        <v>675</v>
      </c>
      <c r="N254" s="3" t="s">
        <v>2331</v>
      </c>
      <c r="O254" s="3" t="s">
        <v>1756</v>
      </c>
      <c r="P254" s="3" t="s">
        <v>641</v>
      </c>
      <c r="Q254" s="3"/>
      <c r="R254" s="3" t="s">
        <v>2327</v>
      </c>
      <c r="S254" s="3" t="s">
        <v>2332</v>
      </c>
      <c r="T254" s="3" t="s">
        <v>2332</v>
      </c>
      <c r="U254" s="3"/>
      <c r="V254" s="3" t="s">
        <v>2130</v>
      </c>
      <c r="W254" s="3"/>
      <c r="X254" s="3" t="s">
        <v>2131</v>
      </c>
      <c r="Y254" s="3" t="s">
        <v>2333</v>
      </c>
      <c r="Z254" s="3">
        <v>11.5</v>
      </c>
      <c r="AA254" s="3">
        <v>5.5</v>
      </c>
      <c r="AB254" s="3">
        <v>1.5</v>
      </c>
      <c r="AC254" s="3">
        <v>25.61</v>
      </c>
      <c r="AD254" s="3"/>
      <c r="AE254" s="3"/>
      <c r="AF254" s="3"/>
      <c r="AG254" s="3"/>
      <c r="AH254" s="3"/>
      <c r="AI254" s="3"/>
      <c r="AJ254" s="3"/>
      <c r="AK254" s="3"/>
      <c r="AL254" s="3"/>
      <c r="AM254" s="5" t="s">
        <v>2133</v>
      </c>
      <c r="AN254" s="5" t="s">
        <v>2134</v>
      </c>
      <c r="AO254" s="5" t="s">
        <v>2161</v>
      </c>
      <c r="AP254" s="5" t="s">
        <v>2136</v>
      </c>
      <c r="AQ254" s="5" t="s">
        <v>2334</v>
      </c>
      <c r="AR254" s="5"/>
    </row>
    <row r="255" spans="2:44">
      <c r="B255" s="3" t="s">
        <v>428</v>
      </c>
      <c r="C255" s="3" t="s">
        <v>429</v>
      </c>
      <c r="D255" s="3" t="s">
        <v>631</v>
      </c>
      <c r="E255" s="3" t="s">
        <v>632</v>
      </c>
      <c r="F255" s="6">
        <v>4620021337457</v>
      </c>
      <c r="G255" s="6"/>
      <c r="H255" s="3">
        <f>VLOOKUP(B255,'Бланк заказа'!A$4:D$294,4,FALSE)</f>
        <v>790</v>
      </c>
      <c r="I255" s="3" t="s">
        <v>2125</v>
      </c>
      <c r="J255" s="3" t="s">
        <v>2126</v>
      </c>
      <c r="K255" s="3"/>
      <c r="L255" s="3" t="s">
        <v>675</v>
      </c>
      <c r="M255" s="3" t="s">
        <v>675</v>
      </c>
      <c r="N255" s="3" t="s">
        <v>2335</v>
      </c>
      <c r="O255" s="3" t="s">
        <v>1756</v>
      </c>
      <c r="P255" s="3" t="s">
        <v>641</v>
      </c>
      <c r="Q255" s="3"/>
      <c r="R255" s="3" t="s">
        <v>2327</v>
      </c>
      <c r="S255" s="3" t="s">
        <v>2336</v>
      </c>
      <c r="T255" s="3" t="s">
        <v>2336</v>
      </c>
      <c r="U255" s="3"/>
      <c r="V255" s="3" t="s">
        <v>2130</v>
      </c>
      <c r="W255" s="3"/>
      <c r="X255" s="3" t="s">
        <v>2131</v>
      </c>
      <c r="Y255" s="3" t="s">
        <v>2337</v>
      </c>
      <c r="Z255" s="3">
        <v>11.5</v>
      </c>
      <c r="AA255" s="3">
        <v>5.5</v>
      </c>
      <c r="AB255" s="3">
        <v>1.5</v>
      </c>
      <c r="AC255" s="3">
        <v>25.61</v>
      </c>
      <c r="AD255" s="3"/>
      <c r="AE255" s="3"/>
      <c r="AF255" s="3"/>
      <c r="AG255" s="3"/>
      <c r="AH255" s="3"/>
      <c r="AI255" s="3"/>
      <c r="AJ255" s="3"/>
      <c r="AK255" s="3"/>
      <c r="AL255" s="3"/>
      <c r="AM255" s="5" t="s">
        <v>2133</v>
      </c>
      <c r="AN255" s="5" t="s">
        <v>2134</v>
      </c>
      <c r="AO255" s="5" t="s">
        <v>2135</v>
      </c>
      <c r="AP255" s="5" t="s">
        <v>2136</v>
      </c>
      <c r="AQ255" s="5" t="s">
        <v>2334</v>
      </c>
      <c r="AR255" s="5"/>
    </row>
    <row r="256" spans="2:44">
      <c r="B256" s="3" t="s">
        <v>322</v>
      </c>
      <c r="C256" s="3" t="s">
        <v>323</v>
      </c>
      <c r="D256" s="3" t="s">
        <v>631</v>
      </c>
      <c r="E256" s="3" t="s">
        <v>632</v>
      </c>
      <c r="F256" s="6">
        <v>4620021336764</v>
      </c>
      <c r="G256" s="6"/>
      <c r="H256" s="3">
        <f>VLOOKUP(B256,'Бланк заказа'!A$4:D$294,4,FALSE)</f>
        <v>770</v>
      </c>
      <c r="I256" s="3" t="s">
        <v>2125</v>
      </c>
      <c r="J256" s="3" t="s">
        <v>2126</v>
      </c>
      <c r="K256" s="3"/>
      <c r="L256" s="3" t="s">
        <v>675</v>
      </c>
      <c r="M256" s="3" t="s">
        <v>675</v>
      </c>
      <c r="N256" s="3" t="s">
        <v>2338</v>
      </c>
      <c r="O256" s="3" t="s">
        <v>1756</v>
      </c>
      <c r="P256" s="3" t="s">
        <v>641</v>
      </c>
      <c r="Q256" s="3"/>
      <c r="R256" s="3" t="s">
        <v>2327</v>
      </c>
      <c r="S256" s="3" t="s">
        <v>2339</v>
      </c>
      <c r="T256" s="3" t="s">
        <v>2339</v>
      </c>
      <c r="U256" s="3"/>
      <c r="V256" s="3" t="s">
        <v>2130</v>
      </c>
      <c r="W256" s="3"/>
      <c r="X256" s="3" t="s">
        <v>2131</v>
      </c>
      <c r="Y256" s="3" t="s">
        <v>2340</v>
      </c>
      <c r="Z256" s="3">
        <v>11.5</v>
      </c>
      <c r="AA256" s="3">
        <v>5.5</v>
      </c>
      <c r="AB256" s="3">
        <v>1.5</v>
      </c>
      <c r="AC256" s="3">
        <v>25.61</v>
      </c>
      <c r="AD256" s="3"/>
      <c r="AE256" s="3"/>
      <c r="AF256" s="3"/>
      <c r="AG256" s="3"/>
      <c r="AH256" s="3"/>
      <c r="AI256" s="3"/>
      <c r="AJ256" s="3"/>
      <c r="AK256" s="3"/>
      <c r="AL256" s="3"/>
      <c r="AM256" s="5" t="s">
        <v>2133</v>
      </c>
      <c r="AN256" s="5" t="s">
        <v>2134</v>
      </c>
      <c r="AO256" s="5" t="s">
        <v>2180</v>
      </c>
      <c r="AP256" s="5" t="s">
        <v>2136</v>
      </c>
      <c r="AQ256" s="5" t="s">
        <v>2330</v>
      </c>
      <c r="AR256" s="5"/>
    </row>
    <row r="257" spans="2:44">
      <c r="B257" s="3" t="s">
        <v>324</v>
      </c>
      <c r="C257" s="3" t="s">
        <v>325</v>
      </c>
      <c r="D257" s="3" t="s">
        <v>631</v>
      </c>
      <c r="E257" s="3" t="s">
        <v>632</v>
      </c>
      <c r="F257" s="6">
        <v>4620021336771</v>
      </c>
      <c r="G257" s="6"/>
      <c r="H257" s="3">
        <f>VLOOKUP(B257,'Бланк заказа'!A$4:D$294,4,FALSE)</f>
        <v>770</v>
      </c>
      <c r="I257" s="3" t="s">
        <v>2125</v>
      </c>
      <c r="J257" s="3" t="s">
        <v>2126</v>
      </c>
      <c r="K257" s="3"/>
      <c r="L257" s="3" t="s">
        <v>675</v>
      </c>
      <c r="M257" s="3" t="s">
        <v>675</v>
      </c>
      <c r="N257" s="3" t="s">
        <v>2341</v>
      </c>
      <c r="O257" s="3" t="s">
        <v>1756</v>
      </c>
      <c r="P257" s="3" t="s">
        <v>641</v>
      </c>
      <c r="Q257" s="3"/>
      <c r="R257" s="3" t="s">
        <v>2327</v>
      </c>
      <c r="S257" s="3" t="s">
        <v>2342</v>
      </c>
      <c r="T257" s="3" t="s">
        <v>2342</v>
      </c>
      <c r="U257" s="3"/>
      <c r="V257" s="3" t="s">
        <v>2130</v>
      </c>
      <c r="W257" s="3"/>
      <c r="X257" s="3" t="s">
        <v>2131</v>
      </c>
      <c r="Y257" s="3" t="s">
        <v>2343</v>
      </c>
      <c r="Z257" s="3">
        <v>11.5</v>
      </c>
      <c r="AA257" s="3">
        <v>5.5</v>
      </c>
      <c r="AB257" s="3">
        <v>1.5</v>
      </c>
      <c r="AC257" s="3">
        <v>25.61</v>
      </c>
      <c r="AD257" s="3"/>
      <c r="AE257" s="3"/>
      <c r="AF257" s="3"/>
      <c r="AG257" s="3"/>
      <c r="AH257" s="3"/>
      <c r="AI257" s="3"/>
      <c r="AJ257" s="3"/>
      <c r="AK257" s="3"/>
      <c r="AL257" s="3"/>
      <c r="AM257" s="5" t="s">
        <v>2133</v>
      </c>
      <c r="AN257" s="5" t="s">
        <v>2134</v>
      </c>
      <c r="AO257" s="5" t="s">
        <v>2180</v>
      </c>
      <c r="AP257" s="5" t="s">
        <v>2231</v>
      </c>
      <c r="AQ257" s="5" t="s">
        <v>2330</v>
      </c>
      <c r="AR257" s="5"/>
    </row>
    <row r="258" spans="2:44">
      <c r="B258" s="3" t="s">
        <v>379</v>
      </c>
      <c r="C258" s="3" t="s">
        <v>380</v>
      </c>
      <c r="D258" s="3" t="s">
        <v>631</v>
      </c>
      <c r="E258" s="3" t="s">
        <v>632</v>
      </c>
      <c r="F258" s="6">
        <v>4620021336788</v>
      </c>
      <c r="G258" s="6"/>
      <c r="H258" s="3">
        <f>VLOOKUP(B258,'Бланк заказа'!A$4:D$294,4,FALSE)</f>
        <v>799</v>
      </c>
      <c r="I258" s="3" t="s">
        <v>2125</v>
      </c>
      <c r="J258" s="3" t="s">
        <v>2126</v>
      </c>
      <c r="K258" s="3"/>
      <c r="L258" s="3" t="s">
        <v>675</v>
      </c>
      <c r="M258" s="3" t="s">
        <v>675</v>
      </c>
      <c r="N258" s="3" t="s">
        <v>2344</v>
      </c>
      <c r="O258" s="3" t="s">
        <v>1756</v>
      </c>
      <c r="P258" s="3" t="s">
        <v>641</v>
      </c>
      <c r="Q258" s="3"/>
      <c r="R258" s="3" t="s">
        <v>2327</v>
      </c>
      <c r="S258" s="3" t="s">
        <v>2345</v>
      </c>
      <c r="T258" s="3" t="s">
        <v>2345</v>
      </c>
      <c r="U258" s="3"/>
      <c r="V258" s="3" t="s">
        <v>2130</v>
      </c>
      <c r="W258" s="3"/>
      <c r="X258" s="3" t="s">
        <v>2131</v>
      </c>
      <c r="Y258" s="3" t="s">
        <v>2346</v>
      </c>
      <c r="Z258" s="3">
        <v>11.5</v>
      </c>
      <c r="AA258" s="3">
        <v>5.5</v>
      </c>
      <c r="AB258" s="3">
        <v>1.5</v>
      </c>
      <c r="AC258" s="3">
        <v>25.61</v>
      </c>
      <c r="AD258" s="3"/>
      <c r="AE258" s="3"/>
      <c r="AF258" s="3"/>
      <c r="AG258" s="3"/>
      <c r="AH258" s="3"/>
      <c r="AI258" s="3"/>
      <c r="AJ258" s="3"/>
      <c r="AK258" s="3"/>
      <c r="AL258" s="3"/>
      <c r="AM258" s="5" t="s">
        <v>2133</v>
      </c>
      <c r="AN258" s="5" t="s">
        <v>2134</v>
      </c>
      <c r="AO258" s="5" t="s">
        <v>2256</v>
      </c>
      <c r="AP258" s="5">
        <v>0.05</v>
      </c>
      <c r="AQ258" s="5" t="s">
        <v>2330</v>
      </c>
      <c r="AR258" s="5"/>
    </row>
    <row r="259" spans="2:44">
      <c r="B259" s="3" t="s">
        <v>381</v>
      </c>
      <c r="C259" s="3" t="s">
        <v>382</v>
      </c>
      <c r="D259" s="3" t="s">
        <v>631</v>
      </c>
      <c r="E259" s="3" t="s">
        <v>632</v>
      </c>
      <c r="F259" s="6">
        <v>4620021336795</v>
      </c>
      <c r="G259" s="6"/>
      <c r="H259" s="3">
        <f>VLOOKUP(B259,'Бланк заказа'!A$4:D$294,4,FALSE)</f>
        <v>770</v>
      </c>
      <c r="I259" s="3" t="s">
        <v>2125</v>
      </c>
      <c r="J259" s="3" t="s">
        <v>2126</v>
      </c>
      <c r="K259" s="3"/>
      <c r="L259" s="3" t="s">
        <v>675</v>
      </c>
      <c r="M259" s="3" t="s">
        <v>675</v>
      </c>
      <c r="N259" s="3" t="s">
        <v>2347</v>
      </c>
      <c r="O259" s="3" t="s">
        <v>1756</v>
      </c>
      <c r="P259" s="3" t="s">
        <v>641</v>
      </c>
      <c r="Q259" s="3"/>
      <c r="R259" s="3" t="s">
        <v>2327</v>
      </c>
      <c r="S259" s="3" t="s">
        <v>2348</v>
      </c>
      <c r="T259" s="3" t="s">
        <v>2348</v>
      </c>
      <c r="U259" s="3"/>
      <c r="V259" s="3" t="s">
        <v>2130</v>
      </c>
      <c r="W259" s="3"/>
      <c r="X259" s="3" t="s">
        <v>2131</v>
      </c>
      <c r="Y259" s="3" t="s">
        <v>2349</v>
      </c>
      <c r="Z259" s="3">
        <v>11.5</v>
      </c>
      <c r="AA259" s="3">
        <v>5.5</v>
      </c>
      <c r="AB259" s="3">
        <v>1.5</v>
      </c>
      <c r="AC259" s="3">
        <v>25.61</v>
      </c>
      <c r="AD259" s="3"/>
      <c r="AE259" s="3"/>
      <c r="AF259" s="3"/>
      <c r="AG259" s="3"/>
      <c r="AH259" s="3"/>
      <c r="AI259" s="3"/>
      <c r="AJ259" s="3"/>
      <c r="AK259" s="3"/>
      <c r="AL259" s="3"/>
      <c r="AM259" s="5" t="s">
        <v>2133</v>
      </c>
      <c r="AN259" s="5" t="s">
        <v>2134</v>
      </c>
      <c r="AO259" s="5" t="s">
        <v>2256</v>
      </c>
      <c r="AP259" s="5" t="s">
        <v>2136</v>
      </c>
      <c r="AQ259" s="5" t="s">
        <v>2330</v>
      </c>
      <c r="AR259" s="5"/>
    </row>
    <row r="260" spans="2:44">
      <c r="B260" s="3" t="s">
        <v>383</v>
      </c>
      <c r="C260" s="3" t="s">
        <v>384</v>
      </c>
      <c r="D260" s="3" t="s">
        <v>631</v>
      </c>
      <c r="E260" s="3" t="s">
        <v>632</v>
      </c>
      <c r="F260" s="6">
        <v>4620021336801</v>
      </c>
      <c r="G260" s="6"/>
      <c r="H260" s="3">
        <f>VLOOKUP(B260,'Бланк заказа'!A$4:D$294,4,FALSE)</f>
        <v>770</v>
      </c>
      <c r="I260" s="3" t="s">
        <v>2125</v>
      </c>
      <c r="J260" s="3" t="s">
        <v>2126</v>
      </c>
      <c r="K260" s="3"/>
      <c r="L260" s="3" t="s">
        <v>675</v>
      </c>
      <c r="M260" s="3" t="s">
        <v>675</v>
      </c>
      <c r="N260" s="3" t="s">
        <v>2350</v>
      </c>
      <c r="O260" s="3" t="s">
        <v>1756</v>
      </c>
      <c r="P260" s="3" t="s">
        <v>641</v>
      </c>
      <c r="Q260" s="3"/>
      <c r="R260" s="3" t="s">
        <v>2327</v>
      </c>
      <c r="S260" s="3" t="s">
        <v>2351</v>
      </c>
      <c r="T260" s="3" t="s">
        <v>2351</v>
      </c>
      <c r="U260" s="3"/>
      <c r="V260" s="3" t="s">
        <v>2130</v>
      </c>
      <c r="W260" s="3"/>
      <c r="X260" s="3" t="s">
        <v>2131</v>
      </c>
      <c r="Y260" s="3" t="s">
        <v>2352</v>
      </c>
      <c r="Z260" s="3">
        <v>11.5</v>
      </c>
      <c r="AA260" s="3">
        <v>5.5</v>
      </c>
      <c r="AB260" s="3">
        <v>1.5</v>
      </c>
      <c r="AC260" s="3">
        <v>25.61</v>
      </c>
      <c r="AD260" s="3"/>
      <c r="AE260" s="3"/>
      <c r="AF260" s="3"/>
      <c r="AG260" s="3"/>
      <c r="AH260" s="3"/>
      <c r="AI260" s="3"/>
      <c r="AJ260" s="3"/>
      <c r="AK260" s="3"/>
      <c r="AL260" s="3"/>
      <c r="AM260" s="5" t="s">
        <v>2133</v>
      </c>
      <c r="AN260" s="5" t="s">
        <v>2134</v>
      </c>
      <c r="AO260" s="5" t="s">
        <v>2256</v>
      </c>
      <c r="AP260" s="5" t="s">
        <v>2231</v>
      </c>
      <c r="AQ260" s="5" t="s">
        <v>2330</v>
      </c>
      <c r="AR260" s="5"/>
    </row>
    <row r="261" spans="2:44">
      <c r="B261" s="3" t="s">
        <v>392</v>
      </c>
      <c r="C261" s="3" t="s">
        <v>393</v>
      </c>
      <c r="D261" s="3" t="s">
        <v>631</v>
      </c>
      <c r="E261" s="3" t="s">
        <v>632</v>
      </c>
      <c r="F261" s="6">
        <v>4620021336818</v>
      </c>
      <c r="G261" s="6"/>
      <c r="H261" s="3">
        <f>VLOOKUP(B261,'Бланк заказа'!A$4:D$294,4,FALSE)</f>
        <v>799</v>
      </c>
      <c r="I261" s="3" t="s">
        <v>2125</v>
      </c>
      <c r="J261" s="3" t="s">
        <v>2126</v>
      </c>
      <c r="K261" s="3"/>
      <c r="L261" s="3" t="s">
        <v>675</v>
      </c>
      <c r="M261" s="3" t="s">
        <v>675</v>
      </c>
      <c r="N261" s="3" t="s">
        <v>2353</v>
      </c>
      <c r="O261" s="3" t="s">
        <v>1756</v>
      </c>
      <c r="P261" s="3" t="s">
        <v>641</v>
      </c>
      <c r="Q261" s="3"/>
      <c r="R261" s="3" t="s">
        <v>2327</v>
      </c>
      <c r="S261" s="3" t="s">
        <v>2354</v>
      </c>
      <c r="T261" s="3" t="s">
        <v>2354</v>
      </c>
      <c r="U261" s="3"/>
      <c r="V261" s="3" t="s">
        <v>2130</v>
      </c>
      <c r="W261" s="3"/>
      <c r="X261" s="3" t="s">
        <v>2131</v>
      </c>
      <c r="Y261" s="3" t="s">
        <v>2355</v>
      </c>
      <c r="Z261" s="3">
        <v>11.5</v>
      </c>
      <c r="AA261" s="3">
        <v>5.5</v>
      </c>
      <c r="AB261" s="3">
        <v>1.5</v>
      </c>
      <c r="AC261" s="3">
        <v>25.61</v>
      </c>
      <c r="AD261" s="3"/>
      <c r="AE261" s="3"/>
      <c r="AF261" s="3"/>
      <c r="AG261" s="3"/>
      <c r="AH261" s="3"/>
      <c r="AI261" s="3"/>
      <c r="AJ261" s="3"/>
      <c r="AK261" s="3"/>
      <c r="AL261" s="3"/>
      <c r="AM261" s="5" t="s">
        <v>2133</v>
      </c>
      <c r="AN261" s="5" t="s">
        <v>2134</v>
      </c>
      <c r="AO261" s="5" t="s">
        <v>2356</v>
      </c>
      <c r="AP261" s="5">
        <v>0.05</v>
      </c>
      <c r="AQ261" s="5" t="s">
        <v>2330</v>
      </c>
      <c r="AR261" s="5"/>
    </row>
    <row r="262" spans="2:44">
      <c r="B262" s="3" t="s">
        <v>394</v>
      </c>
      <c r="C262" s="3" t="s">
        <v>395</v>
      </c>
      <c r="D262" s="3" t="s">
        <v>631</v>
      </c>
      <c r="E262" s="3" t="s">
        <v>632</v>
      </c>
      <c r="F262" s="6">
        <v>4620021336825</v>
      </c>
      <c r="G262" s="6"/>
      <c r="H262" s="3">
        <f>VLOOKUP(B262,'Бланк заказа'!A$4:D$294,4,FALSE)</f>
        <v>770</v>
      </c>
      <c r="I262" s="3" t="s">
        <v>2125</v>
      </c>
      <c r="J262" s="3" t="s">
        <v>2126</v>
      </c>
      <c r="K262" s="3"/>
      <c r="L262" s="3" t="s">
        <v>675</v>
      </c>
      <c r="M262" s="3" t="s">
        <v>675</v>
      </c>
      <c r="N262" s="3" t="s">
        <v>2357</v>
      </c>
      <c r="O262" s="3" t="s">
        <v>1756</v>
      </c>
      <c r="P262" s="3" t="s">
        <v>641</v>
      </c>
      <c r="Q262" s="3"/>
      <c r="R262" s="3" t="s">
        <v>2327</v>
      </c>
      <c r="S262" s="3" t="s">
        <v>2358</v>
      </c>
      <c r="T262" s="3" t="s">
        <v>2358</v>
      </c>
      <c r="U262" s="3"/>
      <c r="V262" s="3" t="s">
        <v>2130</v>
      </c>
      <c r="W262" s="3"/>
      <c r="X262" s="3" t="s">
        <v>2131</v>
      </c>
      <c r="Y262" s="3" t="s">
        <v>2359</v>
      </c>
      <c r="Z262" s="3">
        <v>11.5</v>
      </c>
      <c r="AA262" s="3">
        <v>5.5</v>
      </c>
      <c r="AB262" s="3">
        <v>1.5</v>
      </c>
      <c r="AC262" s="3">
        <v>25.61</v>
      </c>
      <c r="AD262" s="3"/>
      <c r="AE262" s="3"/>
      <c r="AF262" s="3"/>
      <c r="AG262" s="3"/>
      <c r="AH262" s="3"/>
      <c r="AI262" s="3"/>
      <c r="AJ262" s="3"/>
      <c r="AK262" s="3"/>
      <c r="AL262" s="3"/>
      <c r="AM262" s="5" t="s">
        <v>2133</v>
      </c>
      <c r="AN262" s="5" t="s">
        <v>2134</v>
      </c>
      <c r="AO262" s="5" t="s">
        <v>2356</v>
      </c>
      <c r="AP262" s="5" t="s">
        <v>2136</v>
      </c>
      <c r="AQ262" s="5" t="s">
        <v>2330</v>
      </c>
      <c r="AR262" s="5"/>
    </row>
    <row r="263" spans="2:44">
      <c r="B263" s="3" t="s">
        <v>326</v>
      </c>
      <c r="C263" s="3" t="s">
        <v>327</v>
      </c>
      <c r="D263" s="3" t="s">
        <v>631</v>
      </c>
      <c r="E263" s="3" t="s">
        <v>632</v>
      </c>
      <c r="F263" s="6">
        <v>4620021334692</v>
      </c>
      <c r="G263" s="6"/>
      <c r="H263" s="3">
        <f>VLOOKUP(B263,'Бланк заказа'!A$4:D$294,4,FALSE)</f>
        <v>770</v>
      </c>
      <c r="I263" s="3" t="s">
        <v>2125</v>
      </c>
      <c r="J263" s="3" t="s">
        <v>2126</v>
      </c>
      <c r="K263" s="3"/>
      <c r="L263" s="3" t="s">
        <v>675</v>
      </c>
      <c r="M263" s="3" t="s">
        <v>675</v>
      </c>
      <c r="N263" s="3" t="s">
        <v>2360</v>
      </c>
      <c r="O263" s="3" t="s">
        <v>1756</v>
      </c>
      <c r="P263" s="3" t="s">
        <v>641</v>
      </c>
      <c r="Q263" s="3"/>
      <c r="R263" s="3" t="s">
        <v>2327</v>
      </c>
      <c r="S263" s="3" t="s">
        <v>2361</v>
      </c>
      <c r="T263" s="3" t="s">
        <v>2361</v>
      </c>
      <c r="U263" s="3"/>
      <c r="V263" s="3" t="s">
        <v>2130</v>
      </c>
      <c r="W263" s="3"/>
      <c r="X263" s="3" t="s">
        <v>2131</v>
      </c>
      <c r="Y263" s="3" t="s">
        <v>2362</v>
      </c>
      <c r="Z263" s="3">
        <v>11.5</v>
      </c>
      <c r="AA263" s="3">
        <v>5.5</v>
      </c>
      <c r="AB263" s="3">
        <v>1.5</v>
      </c>
      <c r="AC263" s="3">
        <v>25.61</v>
      </c>
      <c r="AD263" s="3"/>
      <c r="AE263" s="3"/>
      <c r="AF263" s="3"/>
      <c r="AG263" s="3"/>
      <c r="AH263" s="3"/>
      <c r="AI263" s="3"/>
      <c r="AJ263" s="3"/>
      <c r="AK263" s="3"/>
      <c r="AL263" s="3"/>
      <c r="AM263" s="5" t="s">
        <v>2133</v>
      </c>
      <c r="AN263" s="5" t="s">
        <v>2134</v>
      </c>
      <c r="AO263" s="5" t="s">
        <v>2180</v>
      </c>
      <c r="AP263" s="5" t="s">
        <v>2136</v>
      </c>
      <c r="AQ263" s="5" t="s">
        <v>2363</v>
      </c>
      <c r="AR263" s="5"/>
    </row>
    <row r="264" spans="2:44">
      <c r="B264" s="3" t="s">
        <v>328</v>
      </c>
      <c r="C264" s="3" t="s">
        <v>329</v>
      </c>
      <c r="D264" s="3" t="s">
        <v>631</v>
      </c>
      <c r="E264" s="3" t="s">
        <v>632</v>
      </c>
      <c r="F264" s="6">
        <v>4620021334708</v>
      </c>
      <c r="G264" s="6"/>
      <c r="H264" s="3">
        <f>VLOOKUP(B264,'Бланк заказа'!A$4:D$294,4,FALSE)</f>
        <v>770</v>
      </c>
      <c r="I264" s="3" t="s">
        <v>2125</v>
      </c>
      <c r="J264" s="3" t="s">
        <v>2126</v>
      </c>
      <c r="K264" s="3"/>
      <c r="L264" s="3" t="s">
        <v>675</v>
      </c>
      <c r="M264" s="3" t="s">
        <v>675</v>
      </c>
      <c r="N264" s="3" t="s">
        <v>2364</v>
      </c>
      <c r="O264" s="3" t="s">
        <v>1756</v>
      </c>
      <c r="P264" s="3" t="s">
        <v>641</v>
      </c>
      <c r="Q264" s="3"/>
      <c r="R264" s="3" t="s">
        <v>2327</v>
      </c>
      <c r="S264" s="3" t="s">
        <v>2365</v>
      </c>
      <c r="T264" s="3" t="s">
        <v>2365</v>
      </c>
      <c r="U264" s="3"/>
      <c r="V264" s="3" t="s">
        <v>2130</v>
      </c>
      <c r="W264" s="3"/>
      <c r="X264" s="3" t="s">
        <v>2131</v>
      </c>
      <c r="Y264" s="3" t="s">
        <v>2366</v>
      </c>
      <c r="Z264" s="3">
        <v>11.5</v>
      </c>
      <c r="AA264" s="3">
        <v>5.5</v>
      </c>
      <c r="AB264" s="3">
        <v>1.5</v>
      </c>
      <c r="AC264" s="3">
        <v>25.61</v>
      </c>
      <c r="AD264" s="3"/>
      <c r="AE264" s="3"/>
      <c r="AF264" s="3"/>
      <c r="AG264" s="3"/>
      <c r="AH264" s="3"/>
      <c r="AI264" s="3"/>
      <c r="AJ264" s="3"/>
      <c r="AK264" s="3"/>
      <c r="AL264" s="3"/>
      <c r="AM264" s="5" t="s">
        <v>2133</v>
      </c>
      <c r="AN264" s="5" t="s">
        <v>2134</v>
      </c>
      <c r="AO264" s="5" t="s">
        <v>2180</v>
      </c>
      <c r="AP264" s="5" t="s">
        <v>2231</v>
      </c>
      <c r="AQ264" s="5" t="s">
        <v>2363</v>
      </c>
      <c r="AR264" s="5"/>
    </row>
    <row r="265" spans="2:44">
      <c r="B265" s="3" t="s">
        <v>385</v>
      </c>
      <c r="C265" s="3" t="s">
        <v>386</v>
      </c>
      <c r="D265" s="3" t="s">
        <v>631</v>
      </c>
      <c r="E265" s="3" t="s">
        <v>632</v>
      </c>
      <c r="F265" s="6">
        <v>4620021334715</v>
      </c>
      <c r="G265" s="6"/>
      <c r="H265" s="3">
        <f>VLOOKUP(B265,'Бланк заказа'!A$4:D$294,4,FALSE)</f>
        <v>799</v>
      </c>
      <c r="I265" s="3" t="s">
        <v>2125</v>
      </c>
      <c r="J265" s="3" t="s">
        <v>2126</v>
      </c>
      <c r="K265" s="3"/>
      <c r="L265" s="3" t="s">
        <v>675</v>
      </c>
      <c r="M265" s="3" t="s">
        <v>675</v>
      </c>
      <c r="N265" s="3" t="s">
        <v>2367</v>
      </c>
      <c r="O265" s="3" t="s">
        <v>1756</v>
      </c>
      <c r="P265" s="3" t="s">
        <v>641</v>
      </c>
      <c r="Q265" s="3"/>
      <c r="R265" s="3" t="s">
        <v>2327</v>
      </c>
      <c r="S265" s="3" t="s">
        <v>2368</v>
      </c>
      <c r="T265" s="3" t="s">
        <v>2368</v>
      </c>
      <c r="U265" s="3"/>
      <c r="V265" s="3" t="s">
        <v>2130</v>
      </c>
      <c r="W265" s="3"/>
      <c r="X265" s="3" t="s">
        <v>2131</v>
      </c>
      <c r="Y265" s="3" t="s">
        <v>2369</v>
      </c>
      <c r="Z265" s="3">
        <v>11.5</v>
      </c>
      <c r="AA265" s="3">
        <v>5.5</v>
      </c>
      <c r="AB265" s="3">
        <v>1.5</v>
      </c>
      <c r="AC265" s="3">
        <v>25.61</v>
      </c>
      <c r="AD265" s="3"/>
      <c r="AE265" s="3"/>
      <c r="AF265" s="3"/>
      <c r="AG265" s="3"/>
      <c r="AH265" s="3"/>
      <c r="AI265" s="3"/>
      <c r="AJ265" s="3"/>
      <c r="AK265" s="3"/>
      <c r="AL265" s="3"/>
      <c r="AM265" s="5" t="s">
        <v>2133</v>
      </c>
      <c r="AN265" s="5" t="s">
        <v>2134</v>
      </c>
      <c r="AO265" s="5" t="s">
        <v>2256</v>
      </c>
      <c r="AP265" s="5">
        <v>0.05</v>
      </c>
      <c r="AQ265" s="5" t="s">
        <v>2363</v>
      </c>
      <c r="AR265" s="5"/>
    </row>
    <row r="266" spans="2:44">
      <c r="B266" s="3" t="s">
        <v>387</v>
      </c>
      <c r="C266" s="3" t="s">
        <v>388</v>
      </c>
      <c r="D266" s="3" t="s">
        <v>631</v>
      </c>
      <c r="E266" s="3" t="s">
        <v>632</v>
      </c>
      <c r="F266" s="6">
        <v>4620021334722</v>
      </c>
      <c r="G266" s="6"/>
      <c r="H266" s="3">
        <f>VLOOKUP(B266,'Бланк заказа'!A$4:D$294,4,FALSE)</f>
        <v>770</v>
      </c>
      <c r="I266" s="3" t="s">
        <v>2125</v>
      </c>
      <c r="J266" s="3" t="s">
        <v>2126</v>
      </c>
      <c r="K266" s="3"/>
      <c r="L266" s="3" t="s">
        <v>675</v>
      </c>
      <c r="M266" s="3" t="s">
        <v>675</v>
      </c>
      <c r="N266" s="3" t="s">
        <v>2370</v>
      </c>
      <c r="O266" s="3" t="s">
        <v>1756</v>
      </c>
      <c r="P266" s="3" t="s">
        <v>641</v>
      </c>
      <c r="Q266" s="3"/>
      <c r="R266" s="3" t="s">
        <v>2327</v>
      </c>
      <c r="S266" s="3" t="s">
        <v>2371</v>
      </c>
      <c r="T266" s="3" t="s">
        <v>2371</v>
      </c>
      <c r="U266" s="3"/>
      <c r="V266" s="3" t="s">
        <v>2130</v>
      </c>
      <c r="W266" s="3"/>
      <c r="X266" s="3" t="s">
        <v>2131</v>
      </c>
      <c r="Y266" s="3" t="s">
        <v>2372</v>
      </c>
      <c r="Z266" s="3">
        <v>11.5</v>
      </c>
      <c r="AA266" s="3">
        <v>5.5</v>
      </c>
      <c r="AB266" s="3">
        <v>1.5</v>
      </c>
      <c r="AC266" s="3">
        <v>25.61</v>
      </c>
      <c r="AD266" s="3"/>
      <c r="AE266" s="3"/>
      <c r="AF266" s="3"/>
      <c r="AG266" s="3"/>
      <c r="AH266" s="3"/>
      <c r="AI266" s="3"/>
      <c r="AJ266" s="3"/>
      <c r="AK266" s="3"/>
      <c r="AL266" s="3"/>
      <c r="AM266" s="5" t="s">
        <v>2133</v>
      </c>
      <c r="AN266" s="5" t="s">
        <v>2134</v>
      </c>
      <c r="AO266" s="5" t="s">
        <v>2256</v>
      </c>
      <c r="AP266" s="5" t="s">
        <v>2136</v>
      </c>
      <c r="AQ266" s="5" t="s">
        <v>2363</v>
      </c>
      <c r="AR266" s="5"/>
    </row>
    <row r="267" spans="2:44">
      <c r="B267" s="3" t="s">
        <v>389</v>
      </c>
      <c r="C267" s="3" t="s">
        <v>390</v>
      </c>
      <c r="D267" s="3" t="s">
        <v>631</v>
      </c>
      <c r="E267" s="3" t="s">
        <v>632</v>
      </c>
      <c r="F267" s="6">
        <v>4620021334739</v>
      </c>
      <c r="G267" s="6"/>
      <c r="H267" s="3">
        <f>VLOOKUP(B267,'Бланк заказа'!A$4:D$294,4,FALSE)</f>
        <v>770</v>
      </c>
      <c r="I267" s="3" t="s">
        <v>2125</v>
      </c>
      <c r="J267" s="3" t="s">
        <v>2126</v>
      </c>
      <c r="K267" s="3"/>
      <c r="L267" s="3" t="s">
        <v>675</v>
      </c>
      <c r="M267" s="3" t="s">
        <v>675</v>
      </c>
      <c r="N267" s="3" t="s">
        <v>2373</v>
      </c>
      <c r="O267" s="3" t="s">
        <v>1756</v>
      </c>
      <c r="P267" s="3" t="s">
        <v>641</v>
      </c>
      <c r="Q267" s="3"/>
      <c r="R267" s="3" t="s">
        <v>2327</v>
      </c>
      <c r="S267" s="3" t="s">
        <v>2374</v>
      </c>
      <c r="T267" s="3" t="s">
        <v>2374</v>
      </c>
      <c r="U267" s="3"/>
      <c r="V267" s="3" t="s">
        <v>2130</v>
      </c>
      <c r="W267" s="3"/>
      <c r="X267" s="3" t="s">
        <v>2131</v>
      </c>
      <c r="Y267" s="3" t="s">
        <v>2375</v>
      </c>
      <c r="Z267" s="3">
        <v>11.5</v>
      </c>
      <c r="AA267" s="3">
        <v>5.5</v>
      </c>
      <c r="AB267" s="3">
        <v>1.5</v>
      </c>
      <c r="AC267" s="3">
        <v>25.61</v>
      </c>
      <c r="AD267" s="3"/>
      <c r="AE267" s="3"/>
      <c r="AF267" s="3"/>
      <c r="AG267" s="3"/>
      <c r="AH267" s="3"/>
      <c r="AI267" s="3"/>
      <c r="AJ267" s="3"/>
      <c r="AK267" s="3"/>
      <c r="AL267" s="3"/>
      <c r="AM267" s="5" t="s">
        <v>2133</v>
      </c>
      <c r="AN267" s="5" t="s">
        <v>2134</v>
      </c>
      <c r="AO267" s="5" t="s">
        <v>2256</v>
      </c>
      <c r="AP267" s="5" t="s">
        <v>2231</v>
      </c>
      <c r="AQ267" s="5" t="s">
        <v>2363</v>
      </c>
      <c r="AR267" s="5"/>
    </row>
    <row r="268" spans="2:44">
      <c r="B268" s="3" t="s">
        <v>396</v>
      </c>
      <c r="C268" s="3" t="s">
        <v>397</v>
      </c>
      <c r="D268" s="3" t="s">
        <v>631</v>
      </c>
      <c r="E268" s="3" t="s">
        <v>632</v>
      </c>
      <c r="F268" s="6">
        <v>4620021334746</v>
      </c>
      <c r="G268" s="6"/>
      <c r="H268" s="3">
        <f>VLOOKUP(B268,'Бланк заказа'!A$4:D$294,4,FALSE)</f>
        <v>799</v>
      </c>
      <c r="I268" s="3" t="s">
        <v>2125</v>
      </c>
      <c r="J268" s="3" t="s">
        <v>2126</v>
      </c>
      <c r="K268" s="3"/>
      <c r="L268" s="3" t="s">
        <v>675</v>
      </c>
      <c r="M268" s="3" t="s">
        <v>675</v>
      </c>
      <c r="N268" s="3" t="s">
        <v>2376</v>
      </c>
      <c r="O268" s="3" t="s">
        <v>1756</v>
      </c>
      <c r="P268" s="3" t="s">
        <v>641</v>
      </c>
      <c r="Q268" s="3"/>
      <c r="R268" s="3" t="s">
        <v>2327</v>
      </c>
      <c r="S268" s="3" t="s">
        <v>2377</v>
      </c>
      <c r="T268" s="3" t="s">
        <v>2377</v>
      </c>
      <c r="U268" s="3"/>
      <c r="V268" s="3" t="s">
        <v>2130</v>
      </c>
      <c r="W268" s="3"/>
      <c r="X268" s="3" t="s">
        <v>2131</v>
      </c>
      <c r="Y268" s="3" t="s">
        <v>2378</v>
      </c>
      <c r="Z268" s="3">
        <v>11.5</v>
      </c>
      <c r="AA268" s="3">
        <v>5.5</v>
      </c>
      <c r="AB268" s="3">
        <v>1.5</v>
      </c>
      <c r="AC268" s="3">
        <v>25.61</v>
      </c>
      <c r="AD268" s="3"/>
      <c r="AE268" s="3"/>
      <c r="AF268" s="3"/>
      <c r="AG268" s="3"/>
      <c r="AH268" s="3"/>
      <c r="AI268" s="3"/>
      <c r="AJ268" s="3"/>
      <c r="AK268" s="3"/>
      <c r="AL268" s="3"/>
      <c r="AM268" s="5" t="s">
        <v>2133</v>
      </c>
      <c r="AN268" s="5" t="s">
        <v>2134</v>
      </c>
      <c r="AO268" s="5" t="s">
        <v>2356</v>
      </c>
      <c r="AP268" s="5">
        <v>0.05</v>
      </c>
      <c r="AQ268" s="5" t="s">
        <v>2363</v>
      </c>
      <c r="AR268" s="5"/>
    </row>
    <row r="269" spans="2:44">
      <c r="B269" s="3" t="s">
        <v>398</v>
      </c>
      <c r="C269" s="3" t="s">
        <v>399</v>
      </c>
      <c r="D269" s="3" t="s">
        <v>631</v>
      </c>
      <c r="E269" s="3" t="s">
        <v>632</v>
      </c>
      <c r="F269" s="6">
        <v>4620021334753</v>
      </c>
      <c r="G269" s="6"/>
      <c r="H269" s="3">
        <f>VLOOKUP(B269,'Бланк заказа'!A$4:D$294,4,FALSE)</f>
        <v>770</v>
      </c>
      <c r="I269" s="3" t="s">
        <v>2125</v>
      </c>
      <c r="J269" s="3" t="s">
        <v>2126</v>
      </c>
      <c r="K269" s="3"/>
      <c r="L269" s="3" t="s">
        <v>675</v>
      </c>
      <c r="M269" s="3" t="s">
        <v>675</v>
      </c>
      <c r="N269" s="3" t="s">
        <v>2379</v>
      </c>
      <c r="O269" s="3" t="s">
        <v>1756</v>
      </c>
      <c r="P269" s="3" t="s">
        <v>641</v>
      </c>
      <c r="Q269" s="3"/>
      <c r="R269" s="3" t="s">
        <v>2327</v>
      </c>
      <c r="S269" s="3" t="s">
        <v>2380</v>
      </c>
      <c r="T269" s="3" t="s">
        <v>2380</v>
      </c>
      <c r="U269" s="3"/>
      <c r="V269" s="3" t="s">
        <v>2130</v>
      </c>
      <c r="W269" s="3"/>
      <c r="X269" s="3" t="s">
        <v>2131</v>
      </c>
      <c r="Y269" s="3" t="s">
        <v>2381</v>
      </c>
      <c r="Z269" s="3">
        <v>11.5</v>
      </c>
      <c r="AA269" s="3">
        <v>5.5</v>
      </c>
      <c r="AB269" s="3">
        <v>1.5</v>
      </c>
      <c r="AC269" s="3">
        <v>25.61</v>
      </c>
      <c r="AD269" s="3"/>
      <c r="AE269" s="3"/>
      <c r="AF269" s="3"/>
      <c r="AG269" s="3"/>
      <c r="AH269" s="3"/>
      <c r="AI269" s="3"/>
      <c r="AJ269" s="3"/>
      <c r="AK269" s="3"/>
      <c r="AL269" s="3"/>
      <c r="AM269" s="5" t="s">
        <v>2133</v>
      </c>
      <c r="AN269" s="5" t="s">
        <v>2134</v>
      </c>
      <c r="AO269" s="5" t="s">
        <v>2356</v>
      </c>
      <c r="AP269" s="5" t="s">
        <v>2136</v>
      </c>
      <c r="AQ269" s="5" t="s">
        <v>2363</v>
      </c>
      <c r="AR269" s="5"/>
    </row>
    <row r="270" spans="2:44">
      <c r="B270" s="3" t="s">
        <v>431</v>
      </c>
      <c r="C270" s="3" t="s">
        <v>432</v>
      </c>
      <c r="D270" s="3" t="s">
        <v>631</v>
      </c>
      <c r="E270" s="3" t="s">
        <v>632</v>
      </c>
      <c r="F270" s="6">
        <v>4620021334975</v>
      </c>
      <c r="G270" s="6"/>
      <c r="H270" s="3">
        <f>VLOOKUP(B270,'Бланк заказа'!A$4:D$294,4,FALSE)</f>
        <v>789</v>
      </c>
      <c r="I270" s="3" t="s">
        <v>2382</v>
      </c>
      <c r="J270" s="3" t="s">
        <v>2126</v>
      </c>
      <c r="K270" s="3"/>
      <c r="L270" s="3" t="s">
        <v>675</v>
      </c>
      <c r="M270" s="3" t="s">
        <v>675</v>
      </c>
      <c r="N270" s="3" t="s">
        <v>2383</v>
      </c>
      <c r="O270" s="3" t="s">
        <v>1756</v>
      </c>
      <c r="P270" s="3" t="s">
        <v>641</v>
      </c>
      <c r="Q270" s="3"/>
      <c r="R270" s="3" t="s">
        <v>2128</v>
      </c>
      <c r="S270" s="3" t="s">
        <v>2384</v>
      </c>
      <c r="T270" s="3" t="s">
        <v>2384</v>
      </c>
      <c r="U270" s="3"/>
      <c r="V270" s="3" t="s">
        <v>2130</v>
      </c>
      <c r="W270" s="3"/>
      <c r="X270" s="3" t="s">
        <v>2131</v>
      </c>
      <c r="Y270" s="3" t="s">
        <v>2385</v>
      </c>
      <c r="Z270" s="3">
        <v>11.5</v>
      </c>
      <c r="AA270" s="3">
        <v>5.5</v>
      </c>
      <c r="AB270" s="3">
        <v>1.5</v>
      </c>
      <c r="AC270" s="3">
        <v>25.61</v>
      </c>
      <c r="AD270" s="3"/>
      <c r="AE270" s="3"/>
      <c r="AF270" s="3"/>
      <c r="AG270" s="3"/>
      <c r="AH270" s="3"/>
      <c r="AI270" s="3"/>
      <c r="AJ270" s="3"/>
      <c r="AK270" s="3"/>
      <c r="AL270" s="3"/>
      <c r="AM270" s="5" t="s">
        <v>2133</v>
      </c>
      <c r="AN270" s="5" t="s">
        <v>2386</v>
      </c>
      <c r="AO270" s="5" t="s">
        <v>2180</v>
      </c>
      <c r="AP270" s="5">
        <v>0.05</v>
      </c>
      <c r="AQ270" s="5" t="s">
        <v>2181</v>
      </c>
      <c r="AR270" s="5"/>
    </row>
    <row r="271" spans="2:44">
      <c r="B271" s="3" t="s">
        <v>433</v>
      </c>
      <c r="C271" s="3" t="s">
        <v>434</v>
      </c>
      <c r="D271" s="3" t="s">
        <v>631</v>
      </c>
      <c r="E271" s="3" t="s">
        <v>632</v>
      </c>
      <c r="F271" s="6">
        <v>4620021334982</v>
      </c>
      <c r="G271" s="6"/>
      <c r="H271" s="3">
        <f>VLOOKUP(B271,'Бланк заказа'!A$4:D$294,4,FALSE)</f>
        <v>789</v>
      </c>
      <c r="I271" s="3" t="s">
        <v>2382</v>
      </c>
      <c r="J271" s="3" t="s">
        <v>2126</v>
      </c>
      <c r="K271" s="3"/>
      <c r="L271" s="3" t="s">
        <v>675</v>
      </c>
      <c r="M271" s="3" t="s">
        <v>675</v>
      </c>
      <c r="N271" s="3" t="s">
        <v>2387</v>
      </c>
      <c r="O271" s="3" t="s">
        <v>1756</v>
      </c>
      <c r="P271" s="3" t="s">
        <v>641</v>
      </c>
      <c r="Q271" s="3"/>
      <c r="R271" s="3" t="s">
        <v>2128</v>
      </c>
      <c r="S271" s="3" t="s">
        <v>2388</v>
      </c>
      <c r="T271" s="3" t="s">
        <v>2388</v>
      </c>
      <c r="U271" s="3"/>
      <c r="V271" s="3" t="s">
        <v>2130</v>
      </c>
      <c r="W271" s="3"/>
      <c r="X271" s="3" t="s">
        <v>2131</v>
      </c>
      <c r="Y271" s="3" t="s">
        <v>2389</v>
      </c>
      <c r="Z271" s="3">
        <v>11.5</v>
      </c>
      <c r="AA271" s="3">
        <v>5.5</v>
      </c>
      <c r="AB271" s="3">
        <v>1.5</v>
      </c>
      <c r="AC271" s="3">
        <v>25.61</v>
      </c>
      <c r="AD271" s="3"/>
      <c r="AE271" s="3"/>
      <c r="AF271" s="3"/>
      <c r="AG271" s="3"/>
      <c r="AH271" s="3"/>
      <c r="AI271" s="3"/>
      <c r="AJ271" s="3"/>
      <c r="AK271" s="3"/>
      <c r="AL271" s="3"/>
      <c r="AM271" s="5" t="s">
        <v>2133</v>
      </c>
      <c r="AN271" s="5" t="s">
        <v>2386</v>
      </c>
      <c r="AO271" s="5" t="s">
        <v>2180</v>
      </c>
      <c r="AP271" s="5">
        <v>0.05</v>
      </c>
      <c r="AQ271" s="5" t="s">
        <v>2185</v>
      </c>
      <c r="AR271" s="5"/>
    </row>
    <row r="272" spans="2:44">
      <c r="B272" s="3" t="s">
        <v>435</v>
      </c>
      <c r="C272" s="3" t="s">
        <v>436</v>
      </c>
      <c r="D272" s="3" t="s">
        <v>631</v>
      </c>
      <c r="E272" s="3" t="s">
        <v>632</v>
      </c>
      <c r="F272" s="6">
        <v>4620021334999</v>
      </c>
      <c r="G272" s="6"/>
      <c r="H272" s="3">
        <f>VLOOKUP(B272,'Бланк заказа'!A$4:D$294,4,FALSE)</f>
        <v>789</v>
      </c>
      <c r="I272" s="3" t="s">
        <v>2382</v>
      </c>
      <c r="J272" s="3" t="s">
        <v>2126</v>
      </c>
      <c r="K272" s="3"/>
      <c r="L272" s="3" t="s">
        <v>675</v>
      </c>
      <c r="M272" s="3" t="s">
        <v>675</v>
      </c>
      <c r="N272" s="3" t="s">
        <v>2390</v>
      </c>
      <c r="O272" s="3" t="s">
        <v>1756</v>
      </c>
      <c r="P272" s="3" t="s">
        <v>641</v>
      </c>
      <c r="Q272" s="3"/>
      <c r="R272" s="3" t="s">
        <v>2128</v>
      </c>
      <c r="S272" s="3" t="s">
        <v>2391</v>
      </c>
      <c r="T272" s="3" t="s">
        <v>2391</v>
      </c>
      <c r="U272" s="3"/>
      <c r="V272" s="3" t="s">
        <v>2130</v>
      </c>
      <c r="W272" s="3"/>
      <c r="X272" s="3" t="s">
        <v>2131</v>
      </c>
      <c r="Y272" s="3" t="s">
        <v>2392</v>
      </c>
      <c r="Z272" s="3">
        <v>11.5</v>
      </c>
      <c r="AA272" s="3">
        <v>5.5</v>
      </c>
      <c r="AB272" s="3">
        <v>1.5</v>
      </c>
      <c r="AC272" s="3">
        <v>25.61</v>
      </c>
      <c r="AD272" s="3"/>
      <c r="AE272" s="3"/>
      <c r="AF272" s="3"/>
      <c r="AG272" s="3"/>
      <c r="AH272" s="3"/>
      <c r="AI272" s="3"/>
      <c r="AJ272" s="3"/>
      <c r="AK272" s="3"/>
      <c r="AL272" s="3"/>
      <c r="AM272" s="5" t="s">
        <v>2133</v>
      </c>
      <c r="AN272" s="5" t="s">
        <v>2386</v>
      </c>
      <c r="AO272" s="5" t="s">
        <v>2180</v>
      </c>
      <c r="AP272" s="5">
        <v>0.05</v>
      </c>
      <c r="AQ272" s="5" t="s">
        <v>2137</v>
      </c>
      <c r="AR272" s="5"/>
    </row>
    <row r="273" spans="2:44">
      <c r="B273" s="3" t="s">
        <v>437</v>
      </c>
      <c r="C273" s="3" t="s">
        <v>438</v>
      </c>
      <c r="D273" s="3" t="s">
        <v>631</v>
      </c>
      <c r="E273" s="3" t="s">
        <v>632</v>
      </c>
      <c r="F273" s="6">
        <v>4620021335002</v>
      </c>
      <c r="G273" s="6"/>
      <c r="H273" s="3">
        <f>VLOOKUP(B273,'Бланк заказа'!A$4:D$294,4,FALSE)</f>
        <v>789</v>
      </c>
      <c r="I273" s="3" t="s">
        <v>2382</v>
      </c>
      <c r="J273" s="3" t="s">
        <v>2126</v>
      </c>
      <c r="K273" s="3"/>
      <c r="L273" s="3" t="s">
        <v>675</v>
      </c>
      <c r="M273" s="3" t="s">
        <v>675</v>
      </c>
      <c r="N273" s="3" t="s">
        <v>2393</v>
      </c>
      <c r="O273" s="3" t="s">
        <v>1756</v>
      </c>
      <c r="P273" s="3" t="s">
        <v>641</v>
      </c>
      <c r="Q273" s="3"/>
      <c r="R273" s="3" t="s">
        <v>2128</v>
      </c>
      <c r="S273" s="3" t="s">
        <v>2394</v>
      </c>
      <c r="T273" s="3" t="s">
        <v>2394</v>
      </c>
      <c r="U273" s="3"/>
      <c r="V273" s="3" t="s">
        <v>2130</v>
      </c>
      <c r="W273" s="3"/>
      <c r="X273" s="3" t="s">
        <v>2131</v>
      </c>
      <c r="Y273" s="3" t="s">
        <v>2395</v>
      </c>
      <c r="Z273" s="3">
        <v>11.5</v>
      </c>
      <c r="AA273" s="3">
        <v>5.5</v>
      </c>
      <c r="AB273" s="3">
        <v>1.5</v>
      </c>
      <c r="AC273" s="3">
        <v>25.61</v>
      </c>
      <c r="AD273" s="3"/>
      <c r="AE273" s="3"/>
      <c r="AF273" s="3"/>
      <c r="AG273" s="3"/>
      <c r="AH273" s="3"/>
      <c r="AI273" s="3"/>
      <c r="AJ273" s="3"/>
      <c r="AK273" s="3"/>
      <c r="AL273" s="3"/>
      <c r="AM273" s="5" t="s">
        <v>2133</v>
      </c>
      <c r="AN273" s="5" t="s">
        <v>2386</v>
      </c>
      <c r="AO273" s="5" t="s">
        <v>2180</v>
      </c>
      <c r="AP273" s="5">
        <v>0.05</v>
      </c>
      <c r="AQ273" s="5" t="s">
        <v>2141</v>
      </c>
      <c r="AR273" s="5"/>
    </row>
    <row r="274" spans="2:44">
      <c r="B274" s="3" t="s">
        <v>439</v>
      </c>
      <c r="C274" s="3" t="s">
        <v>440</v>
      </c>
      <c r="D274" s="3" t="s">
        <v>631</v>
      </c>
      <c r="E274" s="3" t="s">
        <v>632</v>
      </c>
      <c r="F274" s="6">
        <v>4620021335019</v>
      </c>
      <c r="G274" s="6"/>
      <c r="H274" s="3">
        <f>VLOOKUP(B274,'Бланк заказа'!A$4:D$294,4,FALSE)</f>
        <v>789</v>
      </c>
      <c r="I274" s="3" t="s">
        <v>2382</v>
      </c>
      <c r="J274" s="3" t="s">
        <v>2126</v>
      </c>
      <c r="K274" s="3"/>
      <c r="L274" s="3" t="s">
        <v>675</v>
      </c>
      <c r="M274" s="3" t="s">
        <v>675</v>
      </c>
      <c r="N274" s="3" t="s">
        <v>2396</v>
      </c>
      <c r="O274" s="3" t="s">
        <v>1756</v>
      </c>
      <c r="P274" s="3" t="s">
        <v>641</v>
      </c>
      <c r="Q274" s="3"/>
      <c r="R274" s="3" t="s">
        <v>2128</v>
      </c>
      <c r="S274" s="3" t="s">
        <v>2397</v>
      </c>
      <c r="T274" s="3" t="s">
        <v>2397</v>
      </c>
      <c r="U274" s="3"/>
      <c r="V274" s="3" t="s">
        <v>2130</v>
      </c>
      <c r="W274" s="3"/>
      <c r="X274" s="3" t="s">
        <v>2131</v>
      </c>
      <c r="Y274" s="3" t="s">
        <v>2398</v>
      </c>
      <c r="Z274" s="3">
        <v>11.5</v>
      </c>
      <c r="AA274" s="3">
        <v>5.5</v>
      </c>
      <c r="AB274" s="3">
        <v>1.5</v>
      </c>
      <c r="AC274" s="3">
        <v>25.61</v>
      </c>
      <c r="AD274" s="3"/>
      <c r="AE274" s="3"/>
      <c r="AF274" s="3"/>
      <c r="AG274" s="3"/>
      <c r="AH274" s="3"/>
      <c r="AI274" s="3"/>
      <c r="AJ274" s="3"/>
      <c r="AK274" s="3"/>
      <c r="AL274" s="3"/>
      <c r="AM274" s="5" t="s">
        <v>2133</v>
      </c>
      <c r="AN274" s="5" t="s">
        <v>2386</v>
      </c>
      <c r="AO274" s="5" t="s">
        <v>2180</v>
      </c>
      <c r="AP274" s="5">
        <v>0.05</v>
      </c>
      <c r="AQ274" s="5" t="s">
        <v>2145</v>
      </c>
      <c r="AR274" s="5"/>
    </row>
    <row r="275" spans="2:44">
      <c r="B275" s="3" t="s">
        <v>441</v>
      </c>
      <c r="C275" s="3" t="s">
        <v>442</v>
      </c>
      <c r="D275" s="3" t="s">
        <v>631</v>
      </c>
      <c r="E275" s="3" t="s">
        <v>632</v>
      </c>
      <c r="F275" s="6">
        <v>4620021335026</v>
      </c>
      <c r="G275" s="6"/>
      <c r="H275" s="3">
        <f>VLOOKUP(B275,'Бланк заказа'!A$4:D$294,4,FALSE)</f>
        <v>789</v>
      </c>
      <c r="I275" s="3" t="s">
        <v>2382</v>
      </c>
      <c r="J275" s="3" t="s">
        <v>2126</v>
      </c>
      <c r="K275" s="3"/>
      <c r="L275" s="3" t="s">
        <v>675</v>
      </c>
      <c r="M275" s="3" t="s">
        <v>675</v>
      </c>
      <c r="N275" s="3" t="s">
        <v>2399</v>
      </c>
      <c r="O275" s="3" t="s">
        <v>1756</v>
      </c>
      <c r="P275" s="3" t="s">
        <v>641</v>
      </c>
      <c r="Q275" s="3"/>
      <c r="R275" s="3" t="s">
        <v>2128</v>
      </c>
      <c r="S275" s="3" t="s">
        <v>2400</v>
      </c>
      <c r="T275" s="3" t="s">
        <v>2400</v>
      </c>
      <c r="U275" s="3"/>
      <c r="V275" s="3" t="s">
        <v>2130</v>
      </c>
      <c r="W275" s="3"/>
      <c r="X275" s="3" t="s">
        <v>2131</v>
      </c>
      <c r="Y275" s="3" t="s">
        <v>2401</v>
      </c>
      <c r="Z275" s="3">
        <v>11.5</v>
      </c>
      <c r="AA275" s="3">
        <v>5.5</v>
      </c>
      <c r="AB275" s="3">
        <v>1.5</v>
      </c>
      <c r="AC275" s="3">
        <v>25.61</v>
      </c>
      <c r="AD275" s="3"/>
      <c r="AE275" s="3"/>
      <c r="AF275" s="3"/>
      <c r="AG275" s="3"/>
      <c r="AH275" s="3"/>
      <c r="AI275" s="3"/>
      <c r="AJ275" s="3"/>
      <c r="AK275" s="3"/>
      <c r="AL275" s="3"/>
      <c r="AM275" s="5" t="s">
        <v>2133</v>
      </c>
      <c r="AN275" s="5" t="s">
        <v>2386</v>
      </c>
      <c r="AO275" s="5" t="s">
        <v>2180</v>
      </c>
      <c r="AP275" s="5">
        <v>0.05</v>
      </c>
      <c r="AQ275" s="5" t="s">
        <v>2149</v>
      </c>
      <c r="AR275" s="5"/>
    </row>
    <row r="276" spans="2:44">
      <c r="B276" s="3" t="s">
        <v>443</v>
      </c>
      <c r="C276" s="3" t="s">
        <v>444</v>
      </c>
      <c r="D276" s="3" t="s">
        <v>631</v>
      </c>
      <c r="E276" s="3" t="s">
        <v>632</v>
      </c>
      <c r="F276" s="6">
        <v>4620021335033</v>
      </c>
      <c r="G276" s="6"/>
      <c r="H276" s="3">
        <f>VLOOKUP(B276,'Бланк заказа'!A$4:D$294,4,FALSE)</f>
        <v>789</v>
      </c>
      <c r="I276" s="3" t="s">
        <v>2382</v>
      </c>
      <c r="J276" s="3" t="s">
        <v>2126</v>
      </c>
      <c r="K276" s="3"/>
      <c r="L276" s="3" t="s">
        <v>675</v>
      </c>
      <c r="M276" s="3" t="s">
        <v>675</v>
      </c>
      <c r="N276" s="3" t="s">
        <v>2402</v>
      </c>
      <c r="O276" s="3" t="s">
        <v>1756</v>
      </c>
      <c r="P276" s="3" t="s">
        <v>641</v>
      </c>
      <c r="Q276" s="3"/>
      <c r="R276" s="3" t="s">
        <v>2128</v>
      </c>
      <c r="S276" s="3" t="s">
        <v>2403</v>
      </c>
      <c r="T276" s="3" t="s">
        <v>2403</v>
      </c>
      <c r="U276" s="3"/>
      <c r="V276" s="3" t="s">
        <v>2130</v>
      </c>
      <c r="W276" s="3"/>
      <c r="X276" s="3" t="s">
        <v>2131</v>
      </c>
      <c r="Y276" s="3" t="s">
        <v>2404</v>
      </c>
      <c r="Z276" s="3">
        <v>11.5</v>
      </c>
      <c r="AA276" s="3">
        <v>5.5</v>
      </c>
      <c r="AB276" s="3">
        <v>1.5</v>
      </c>
      <c r="AC276" s="3">
        <v>25.61</v>
      </c>
      <c r="AD276" s="3"/>
      <c r="AE276" s="3"/>
      <c r="AF276" s="3"/>
      <c r="AG276" s="3"/>
      <c r="AH276" s="3"/>
      <c r="AI276" s="3"/>
      <c r="AJ276" s="3"/>
      <c r="AK276" s="3"/>
      <c r="AL276" s="3"/>
      <c r="AM276" s="5" t="s">
        <v>2133</v>
      </c>
      <c r="AN276" s="5" t="s">
        <v>2386</v>
      </c>
      <c r="AO276" s="5" t="s">
        <v>2180</v>
      </c>
      <c r="AP276" s="5">
        <v>0.05</v>
      </c>
      <c r="AQ276" s="5" t="s">
        <v>2153</v>
      </c>
      <c r="AR276" s="5"/>
    </row>
    <row r="277" spans="2:44">
      <c r="B277" s="3" t="s">
        <v>445</v>
      </c>
      <c r="C277" s="3" t="s">
        <v>446</v>
      </c>
      <c r="D277" s="3" t="s">
        <v>631</v>
      </c>
      <c r="E277" s="3" t="s">
        <v>632</v>
      </c>
      <c r="F277" s="6">
        <v>4620021335040</v>
      </c>
      <c r="G277" s="6"/>
      <c r="H277" s="3">
        <f>VLOOKUP(B277,'Бланк заказа'!A$4:D$294,4,FALSE)</f>
        <v>789</v>
      </c>
      <c r="I277" s="3" t="s">
        <v>2382</v>
      </c>
      <c r="J277" s="3" t="s">
        <v>2126</v>
      </c>
      <c r="K277" s="3"/>
      <c r="L277" s="3" t="s">
        <v>675</v>
      </c>
      <c r="M277" s="3" t="s">
        <v>675</v>
      </c>
      <c r="N277" s="3" t="s">
        <v>2405</v>
      </c>
      <c r="O277" s="3" t="s">
        <v>1756</v>
      </c>
      <c r="P277" s="3" t="s">
        <v>641</v>
      </c>
      <c r="Q277" s="3"/>
      <c r="R277" s="3" t="s">
        <v>2128</v>
      </c>
      <c r="S277" s="3" t="s">
        <v>2406</v>
      </c>
      <c r="T277" s="3" t="s">
        <v>2406</v>
      </c>
      <c r="U277" s="3"/>
      <c r="V277" s="3" t="s">
        <v>2130</v>
      </c>
      <c r="W277" s="3"/>
      <c r="X277" s="3" t="s">
        <v>2131</v>
      </c>
      <c r="Y277" s="3" t="s">
        <v>2407</v>
      </c>
      <c r="Z277" s="3">
        <v>11.5</v>
      </c>
      <c r="AA277" s="3">
        <v>5.5</v>
      </c>
      <c r="AB277" s="3">
        <v>1.5</v>
      </c>
      <c r="AC277" s="3">
        <v>25.61</v>
      </c>
      <c r="AD277" s="3"/>
      <c r="AE277" s="3"/>
      <c r="AF277" s="3"/>
      <c r="AG277" s="3"/>
      <c r="AH277" s="3"/>
      <c r="AI277" s="3"/>
      <c r="AJ277" s="3"/>
      <c r="AK277" s="3"/>
      <c r="AL277" s="3"/>
      <c r="AM277" s="5" t="s">
        <v>2133</v>
      </c>
      <c r="AN277" s="5" t="s">
        <v>2386</v>
      </c>
      <c r="AO277" s="5" t="s">
        <v>2180</v>
      </c>
      <c r="AP277" s="5">
        <v>0.05</v>
      </c>
      <c r="AQ277" s="5" t="s">
        <v>2157</v>
      </c>
      <c r="AR277" s="5"/>
    </row>
    <row r="278" spans="2:44">
      <c r="B278" s="3" t="s">
        <v>447</v>
      </c>
      <c r="C278" s="3" t="s">
        <v>448</v>
      </c>
      <c r="D278" s="3" t="s">
        <v>631</v>
      </c>
      <c r="E278" s="3" t="s">
        <v>632</v>
      </c>
      <c r="F278" s="6">
        <v>4620021335057</v>
      </c>
      <c r="G278" s="6"/>
      <c r="H278" s="3">
        <f>VLOOKUP(B278,'Бланк заказа'!A$4:D$294,4,FALSE)</f>
        <v>750</v>
      </c>
      <c r="I278" s="3" t="s">
        <v>2382</v>
      </c>
      <c r="J278" s="3" t="s">
        <v>2126</v>
      </c>
      <c r="K278" s="3"/>
      <c r="L278" s="3" t="s">
        <v>675</v>
      </c>
      <c r="M278" s="3" t="s">
        <v>675</v>
      </c>
      <c r="N278" s="3" t="s">
        <v>2408</v>
      </c>
      <c r="O278" s="3" t="s">
        <v>1756</v>
      </c>
      <c r="P278" s="3" t="s">
        <v>641</v>
      </c>
      <c r="Q278" s="3"/>
      <c r="R278" s="3" t="s">
        <v>2128</v>
      </c>
      <c r="S278" s="3" t="s">
        <v>2409</v>
      </c>
      <c r="T278" s="3" t="s">
        <v>2409</v>
      </c>
      <c r="U278" s="3"/>
      <c r="V278" s="3" t="s">
        <v>2130</v>
      </c>
      <c r="W278" s="3"/>
      <c r="X278" s="3" t="s">
        <v>2131</v>
      </c>
      <c r="Y278" s="3" t="s">
        <v>2410</v>
      </c>
      <c r="Z278" s="3">
        <v>11.5</v>
      </c>
      <c r="AA278" s="3">
        <v>5.5</v>
      </c>
      <c r="AB278" s="3">
        <v>1.5</v>
      </c>
      <c r="AC278" s="3">
        <v>25.61</v>
      </c>
      <c r="AD278" s="3"/>
      <c r="AE278" s="3"/>
      <c r="AF278" s="3"/>
      <c r="AG278" s="3"/>
      <c r="AH278" s="3"/>
      <c r="AI278" s="3"/>
      <c r="AJ278" s="3"/>
      <c r="AK278" s="3"/>
      <c r="AL278" s="3"/>
      <c r="AM278" s="5" t="s">
        <v>2133</v>
      </c>
      <c r="AN278" s="5" t="s">
        <v>2386</v>
      </c>
      <c r="AO278" s="5" t="s">
        <v>2180</v>
      </c>
      <c r="AP278" s="5" t="s">
        <v>2136</v>
      </c>
      <c r="AQ278" s="5" t="s">
        <v>2181</v>
      </c>
      <c r="AR278" s="5"/>
    </row>
    <row r="279" spans="2:44">
      <c r="B279" s="3" t="s">
        <v>449</v>
      </c>
      <c r="C279" s="3" t="s">
        <v>450</v>
      </c>
      <c r="D279" s="3" t="s">
        <v>631</v>
      </c>
      <c r="E279" s="3" t="s">
        <v>632</v>
      </c>
      <c r="F279" s="6">
        <v>4620021335064</v>
      </c>
      <c r="G279" s="6"/>
      <c r="H279" s="3">
        <v>750</v>
      </c>
      <c r="I279" s="3" t="s">
        <v>2382</v>
      </c>
      <c r="J279" s="3" t="s">
        <v>2126</v>
      </c>
      <c r="K279" s="3"/>
      <c r="L279" s="3" t="s">
        <v>675</v>
      </c>
      <c r="M279" s="3" t="s">
        <v>675</v>
      </c>
      <c r="N279" s="3" t="s">
        <v>2411</v>
      </c>
      <c r="O279" s="3" t="s">
        <v>1756</v>
      </c>
      <c r="P279" s="3" t="s">
        <v>641</v>
      </c>
      <c r="Q279" s="3"/>
      <c r="R279" s="3" t="s">
        <v>2128</v>
      </c>
      <c r="S279" s="3" t="s">
        <v>2412</v>
      </c>
      <c r="T279" s="3" t="s">
        <v>2412</v>
      </c>
      <c r="U279" s="3"/>
      <c r="V279" s="3" t="s">
        <v>2130</v>
      </c>
      <c r="W279" s="3"/>
      <c r="X279" s="3" t="s">
        <v>2131</v>
      </c>
      <c r="Y279" s="3" t="s">
        <v>2413</v>
      </c>
      <c r="Z279" s="3">
        <v>11.5</v>
      </c>
      <c r="AA279" s="3">
        <v>5.5</v>
      </c>
      <c r="AB279" s="3">
        <v>1.5</v>
      </c>
      <c r="AC279" s="3">
        <v>25.61</v>
      </c>
      <c r="AD279" s="3"/>
      <c r="AE279" s="3"/>
      <c r="AF279" s="3"/>
      <c r="AG279" s="3"/>
      <c r="AH279" s="3"/>
      <c r="AI279" s="3"/>
      <c r="AJ279" s="3"/>
      <c r="AK279" s="3"/>
      <c r="AL279" s="3"/>
      <c r="AM279" s="5" t="s">
        <v>2133</v>
      </c>
      <c r="AN279" s="5" t="s">
        <v>2386</v>
      </c>
      <c r="AO279" s="5" t="s">
        <v>2180</v>
      </c>
      <c r="AP279" s="5" t="s">
        <v>2136</v>
      </c>
      <c r="AQ279" s="5" t="s">
        <v>2185</v>
      </c>
      <c r="AR279" s="5"/>
    </row>
    <row r="280" spans="2:44">
      <c r="B280" s="3" t="s">
        <v>451</v>
      </c>
      <c r="C280" s="3" t="s">
        <v>452</v>
      </c>
      <c r="D280" s="3" t="s">
        <v>631</v>
      </c>
      <c r="E280" s="3" t="s">
        <v>632</v>
      </c>
      <c r="F280" s="6">
        <v>4620021335071</v>
      </c>
      <c r="G280" s="6"/>
      <c r="H280" s="3">
        <f>VLOOKUP(B280,'Бланк заказа'!A$4:D$294,4,FALSE)</f>
        <v>750</v>
      </c>
      <c r="I280" s="3" t="s">
        <v>2382</v>
      </c>
      <c r="J280" s="3" t="s">
        <v>2126</v>
      </c>
      <c r="K280" s="3"/>
      <c r="L280" s="3" t="s">
        <v>675</v>
      </c>
      <c r="M280" s="3" t="s">
        <v>675</v>
      </c>
      <c r="N280" s="3" t="s">
        <v>2414</v>
      </c>
      <c r="O280" s="3" t="s">
        <v>1756</v>
      </c>
      <c r="P280" s="3" t="s">
        <v>641</v>
      </c>
      <c r="Q280" s="3"/>
      <c r="R280" s="3" t="s">
        <v>2128</v>
      </c>
      <c r="S280" s="3" t="s">
        <v>2415</v>
      </c>
      <c r="T280" s="3" t="s">
        <v>2415</v>
      </c>
      <c r="U280" s="3"/>
      <c r="V280" s="3" t="s">
        <v>2130</v>
      </c>
      <c r="W280" s="3"/>
      <c r="X280" s="3" t="s">
        <v>2131</v>
      </c>
      <c r="Y280" s="3" t="s">
        <v>2416</v>
      </c>
      <c r="Z280" s="3">
        <v>11.5</v>
      </c>
      <c r="AA280" s="3">
        <v>5.5</v>
      </c>
      <c r="AB280" s="3">
        <v>1.5</v>
      </c>
      <c r="AC280" s="3">
        <v>25.61</v>
      </c>
      <c r="AD280" s="3"/>
      <c r="AE280" s="3"/>
      <c r="AF280" s="3"/>
      <c r="AG280" s="3"/>
      <c r="AH280" s="3"/>
      <c r="AI280" s="3"/>
      <c r="AJ280" s="3"/>
      <c r="AK280" s="3"/>
      <c r="AL280" s="3"/>
      <c r="AM280" s="5" t="s">
        <v>2133</v>
      </c>
      <c r="AN280" s="5" t="s">
        <v>2386</v>
      </c>
      <c r="AO280" s="5" t="s">
        <v>2180</v>
      </c>
      <c r="AP280" s="5" t="s">
        <v>2136</v>
      </c>
      <c r="AQ280" s="5" t="s">
        <v>2137</v>
      </c>
      <c r="AR280" s="5"/>
    </row>
    <row r="281" spans="2:44">
      <c r="B281" s="3" t="s">
        <v>453</v>
      </c>
      <c r="C281" s="3" t="s">
        <v>454</v>
      </c>
      <c r="D281" s="3" t="s">
        <v>631</v>
      </c>
      <c r="E281" s="3" t="s">
        <v>632</v>
      </c>
      <c r="F281" s="6">
        <v>4620021335088</v>
      </c>
      <c r="G281" s="6"/>
      <c r="H281" s="3">
        <f>VLOOKUP(B281,'Бланк заказа'!A$4:D$294,4,FALSE)</f>
        <v>750</v>
      </c>
      <c r="I281" s="3" t="s">
        <v>2382</v>
      </c>
      <c r="J281" s="3" t="s">
        <v>2126</v>
      </c>
      <c r="K281" s="3"/>
      <c r="L281" s="3" t="s">
        <v>675</v>
      </c>
      <c r="M281" s="3" t="s">
        <v>675</v>
      </c>
      <c r="N281" s="3" t="s">
        <v>2417</v>
      </c>
      <c r="O281" s="3" t="s">
        <v>1756</v>
      </c>
      <c r="P281" s="3" t="s">
        <v>641</v>
      </c>
      <c r="Q281" s="3"/>
      <c r="R281" s="3" t="s">
        <v>2128</v>
      </c>
      <c r="S281" s="3" t="s">
        <v>2418</v>
      </c>
      <c r="T281" s="3" t="s">
        <v>2418</v>
      </c>
      <c r="U281" s="3"/>
      <c r="V281" s="3" t="s">
        <v>2130</v>
      </c>
      <c r="W281" s="3"/>
      <c r="X281" s="3" t="s">
        <v>2131</v>
      </c>
      <c r="Y281" s="3" t="s">
        <v>2419</v>
      </c>
      <c r="Z281" s="3">
        <v>11.5</v>
      </c>
      <c r="AA281" s="3">
        <v>5.5</v>
      </c>
      <c r="AB281" s="3">
        <v>1.5</v>
      </c>
      <c r="AC281" s="3">
        <v>25.61</v>
      </c>
      <c r="AD281" s="3"/>
      <c r="AE281" s="3"/>
      <c r="AF281" s="3"/>
      <c r="AG281" s="3"/>
      <c r="AH281" s="3"/>
      <c r="AI281" s="3"/>
      <c r="AJ281" s="3"/>
      <c r="AK281" s="3"/>
      <c r="AL281" s="3"/>
      <c r="AM281" s="5" t="s">
        <v>2133</v>
      </c>
      <c r="AN281" s="5" t="s">
        <v>2386</v>
      </c>
      <c r="AO281" s="5" t="s">
        <v>2180</v>
      </c>
      <c r="AP281" s="5" t="s">
        <v>2136</v>
      </c>
      <c r="AQ281" s="5" t="s">
        <v>2141</v>
      </c>
      <c r="AR281" s="5"/>
    </row>
    <row r="282" spans="2:44">
      <c r="B282" s="3" t="s">
        <v>455</v>
      </c>
      <c r="C282" s="3" t="s">
        <v>456</v>
      </c>
      <c r="D282" s="3" t="s">
        <v>631</v>
      </c>
      <c r="E282" s="3" t="s">
        <v>632</v>
      </c>
      <c r="F282" s="6">
        <v>4620021335095</v>
      </c>
      <c r="G282" s="6"/>
      <c r="H282" s="3">
        <f>VLOOKUP(B282,'Бланк заказа'!A$4:D$294,4,FALSE)</f>
        <v>750</v>
      </c>
      <c r="I282" s="3" t="s">
        <v>2382</v>
      </c>
      <c r="J282" s="3" t="s">
        <v>2126</v>
      </c>
      <c r="K282" s="3"/>
      <c r="L282" s="3" t="s">
        <v>675</v>
      </c>
      <c r="M282" s="3" t="s">
        <v>675</v>
      </c>
      <c r="N282" s="3" t="s">
        <v>2420</v>
      </c>
      <c r="O282" s="3" t="s">
        <v>1756</v>
      </c>
      <c r="P282" s="3" t="s">
        <v>641</v>
      </c>
      <c r="Q282" s="3"/>
      <c r="R282" s="3" t="s">
        <v>2128</v>
      </c>
      <c r="S282" s="3" t="s">
        <v>2421</v>
      </c>
      <c r="T282" s="3" t="s">
        <v>2421</v>
      </c>
      <c r="U282" s="3"/>
      <c r="V282" s="3" t="s">
        <v>2130</v>
      </c>
      <c r="W282" s="3"/>
      <c r="X282" s="3" t="s">
        <v>2131</v>
      </c>
      <c r="Y282" s="3" t="s">
        <v>2422</v>
      </c>
      <c r="Z282" s="3">
        <v>11.5</v>
      </c>
      <c r="AA282" s="3">
        <v>5.5</v>
      </c>
      <c r="AB282" s="3">
        <v>1.5</v>
      </c>
      <c r="AC282" s="3">
        <v>25.61</v>
      </c>
      <c r="AD282" s="3"/>
      <c r="AE282" s="3"/>
      <c r="AF282" s="3"/>
      <c r="AG282" s="3"/>
      <c r="AH282" s="3"/>
      <c r="AI282" s="3"/>
      <c r="AJ282" s="3"/>
      <c r="AK282" s="3"/>
      <c r="AL282" s="3"/>
      <c r="AM282" s="5" t="s">
        <v>2133</v>
      </c>
      <c r="AN282" s="5" t="s">
        <v>2386</v>
      </c>
      <c r="AO282" s="5" t="s">
        <v>2180</v>
      </c>
      <c r="AP282" s="5" t="s">
        <v>2136</v>
      </c>
      <c r="AQ282" s="5" t="s">
        <v>2145</v>
      </c>
      <c r="AR282" s="5"/>
    </row>
    <row r="283" spans="2:44">
      <c r="B283" s="3" t="s">
        <v>457</v>
      </c>
      <c r="C283" s="3" t="s">
        <v>458</v>
      </c>
      <c r="D283" s="3" t="s">
        <v>631</v>
      </c>
      <c r="E283" s="3" t="s">
        <v>632</v>
      </c>
      <c r="F283" s="6">
        <v>4620021335101</v>
      </c>
      <c r="G283" s="6"/>
      <c r="H283" s="3">
        <f>VLOOKUP(B283,'Бланк заказа'!A$4:D$294,4,FALSE)</f>
        <v>750</v>
      </c>
      <c r="I283" s="3" t="s">
        <v>2382</v>
      </c>
      <c r="J283" s="3" t="s">
        <v>2126</v>
      </c>
      <c r="K283" s="3"/>
      <c r="L283" s="3" t="s">
        <v>675</v>
      </c>
      <c r="M283" s="3" t="s">
        <v>675</v>
      </c>
      <c r="N283" s="3" t="s">
        <v>2423</v>
      </c>
      <c r="O283" s="3" t="s">
        <v>1756</v>
      </c>
      <c r="P283" s="3" t="s">
        <v>641</v>
      </c>
      <c r="Q283" s="3"/>
      <c r="R283" s="3" t="s">
        <v>2128</v>
      </c>
      <c r="S283" s="3" t="s">
        <v>2424</v>
      </c>
      <c r="T283" s="3" t="s">
        <v>2424</v>
      </c>
      <c r="U283" s="3"/>
      <c r="V283" s="3" t="s">
        <v>2130</v>
      </c>
      <c r="W283" s="3"/>
      <c r="X283" s="3" t="s">
        <v>2131</v>
      </c>
      <c r="Y283" s="3" t="s">
        <v>2425</v>
      </c>
      <c r="Z283" s="3">
        <v>11.5</v>
      </c>
      <c r="AA283" s="3">
        <v>5.5</v>
      </c>
      <c r="AB283" s="3">
        <v>1.5</v>
      </c>
      <c r="AC283" s="3">
        <v>25.61</v>
      </c>
      <c r="AD283" s="3"/>
      <c r="AE283" s="3"/>
      <c r="AF283" s="3"/>
      <c r="AG283" s="3"/>
      <c r="AH283" s="3"/>
      <c r="AI283" s="3"/>
      <c r="AJ283" s="3"/>
      <c r="AK283" s="3"/>
      <c r="AL283" s="3"/>
      <c r="AM283" s="5" t="s">
        <v>2133</v>
      </c>
      <c r="AN283" s="5" t="s">
        <v>2386</v>
      </c>
      <c r="AO283" s="5" t="s">
        <v>2180</v>
      </c>
      <c r="AP283" s="5" t="s">
        <v>2136</v>
      </c>
      <c r="AQ283" s="5" t="s">
        <v>2149</v>
      </c>
      <c r="AR283" s="5"/>
    </row>
    <row r="284" spans="2:44">
      <c r="B284" s="3" t="s">
        <v>459</v>
      </c>
      <c r="C284" s="3" t="s">
        <v>460</v>
      </c>
      <c r="D284" s="3" t="s">
        <v>631</v>
      </c>
      <c r="E284" s="3" t="s">
        <v>632</v>
      </c>
      <c r="F284" s="6">
        <v>4620021335118</v>
      </c>
      <c r="G284" s="6"/>
      <c r="H284" s="3">
        <f>VLOOKUP(B284,'Бланк заказа'!A$4:D$294,4,FALSE)</f>
        <v>750</v>
      </c>
      <c r="I284" s="3" t="s">
        <v>2382</v>
      </c>
      <c r="J284" s="3" t="s">
        <v>2126</v>
      </c>
      <c r="K284" s="3"/>
      <c r="L284" s="3" t="s">
        <v>675</v>
      </c>
      <c r="M284" s="3" t="s">
        <v>675</v>
      </c>
      <c r="N284" s="3" t="s">
        <v>2426</v>
      </c>
      <c r="O284" s="3" t="s">
        <v>1756</v>
      </c>
      <c r="P284" s="3" t="s">
        <v>641</v>
      </c>
      <c r="Q284" s="3"/>
      <c r="R284" s="3" t="s">
        <v>2128</v>
      </c>
      <c r="S284" s="3" t="s">
        <v>2427</v>
      </c>
      <c r="T284" s="3" t="s">
        <v>2427</v>
      </c>
      <c r="U284" s="3"/>
      <c r="V284" s="3" t="s">
        <v>2130</v>
      </c>
      <c r="W284" s="3"/>
      <c r="X284" s="3" t="s">
        <v>2131</v>
      </c>
      <c r="Y284" s="3" t="s">
        <v>2428</v>
      </c>
      <c r="Z284" s="3">
        <v>11.5</v>
      </c>
      <c r="AA284" s="3">
        <v>5.5</v>
      </c>
      <c r="AB284" s="3">
        <v>1.5</v>
      </c>
      <c r="AC284" s="3">
        <v>25.61</v>
      </c>
      <c r="AD284" s="3"/>
      <c r="AE284" s="3"/>
      <c r="AF284" s="3"/>
      <c r="AG284" s="3"/>
      <c r="AH284" s="3"/>
      <c r="AI284" s="3"/>
      <c r="AJ284" s="3"/>
      <c r="AK284" s="3"/>
      <c r="AL284" s="3"/>
      <c r="AM284" s="5" t="s">
        <v>2133</v>
      </c>
      <c r="AN284" s="5" t="s">
        <v>2386</v>
      </c>
      <c r="AO284" s="5" t="s">
        <v>2180</v>
      </c>
      <c r="AP284" s="5" t="s">
        <v>2136</v>
      </c>
      <c r="AQ284" s="5" t="s">
        <v>2153</v>
      </c>
      <c r="AR284" s="5"/>
    </row>
    <row r="285" spans="2:44">
      <c r="B285" s="3" t="s">
        <v>461</v>
      </c>
      <c r="C285" s="3" t="s">
        <v>462</v>
      </c>
      <c r="D285" s="3" t="s">
        <v>631</v>
      </c>
      <c r="E285" s="3" t="s">
        <v>632</v>
      </c>
      <c r="F285" s="6">
        <v>4620021335125</v>
      </c>
      <c r="G285" s="6"/>
      <c r="H285" s="3">
        <f>VLOOKUP(B285,'Бланк заказа'!A$4:D$294,4,FALSE)</f>
        <v>750</v>
      </c>
      <c r="I285" s="3" t="s">
        <v>2382</v>
      </c>
      <c r="J285" s="3" t="s">
        <v>2126</v>
      </c>
      <c r="K285" s="3"/>
      <c r="L285" s="3" t="s">
        <v>675</v>
      </c>
      <c r="M285" s="3" t="s">
        <v>675</v>
      </c>
      <c r="N285" s="3" t="s">
        <v>2429</v>
      </c>
      <c r="O285" s="3" t="s">
        <v>1756</v>
      </c>
      <c r="P285" s="3" t="s">
        <v>641</v>
      </c>
      <c r="Q285" s="3"/>
      <c r="R285" s="3" t="s">
        <v>2128</v>
      </c>
      <c r="S285" s="3" t="s">
        <v>2430</v>
      </c>
      <c r="T285" s="3" t="s">
        <v>2430</v>
      </c>
      <c r="U285" s="3"/>
      <c r="V285" s="3" t="s">
        <v>2130</v>
      </c>
      <c r="W285" s="3"/>
      <c r="X285" s="3" t="s">
        <v>2131</v>
      </c>
      <c r="Y285" s="3" t="s">
        <v>2431</v>
      </c>
      <c r="Z285" s="3">
        <v>11.5</v>
      </c>
      <c r="AA285" s="3">
        <v>5.5</v>
      </c>
      <c r="AB285" s="3">
        <v>1.5</v>
      </c>
      <c r="AC285" s="3">
        <v>25.61</v>
      </c>
      <c r="AD285" s="3"/>
      <c r="AE285" s="3"/>
      <c r="AF285" s="3"/>
      <c r="AG285" s="3"/>
      <c r="AH285" s="3"/>
      <c r="AI285" s="3"/>
      <c r="AJ285" s="3"/>
      <c r="AK285" s="3"/>
      <c r="AL285" s="3"/>
      <c r="AM285" s="5" t="s">
        <v>2133</v>
      </c>
      <c r="AN285" s="5" t="s">
        <v>2386</v>
      </c>
      <c r="AO285" s="5" t="s">
        <v>2180</v>
      </c>
      <c r="AP285" s="5" t="s">
        <v>2136</v>
      </c>
      <c r="AQ285" s="5" t="s">
        <v>2157</v>
      </c>
      <c r="AR285" s="5"/>
    </row>
    <row r="286" spans="2:44">
      <c r="B286" s="3" t="s">
        <v>463</v>
      </c>
      <c r="C286" s="3" t="s">
        <v>464</v>
      </c>
      <c r="D286" s="3" t="s">
        <v>631</v>
      </c>
      <c r="E286" s="3" t="s">
        <v>632</v>
      </c>
      <c r="F286" s="6">
        <v>4620021335132</v>
      </c>
      <c r="G286" s="6"/>
      <c r="H286" s="3">
        <f>VLOOKUP(B286,'Бланк заказа'!A$4:D$294,4,FALSE)</f>
        <v>750</v>
      </c>
      <c r="I286" s="3" t="s">
        <v>2382</v>
      </c>
      <c r="J286" s="3" t="s">
        <v>2126</v>
      </c>
      <c r="K286" s="3"/>
      <c r="L286" s="3" t="s">
        <v>675</v>
      </c>
      <c r="M286" s="3" t="s">
        <v>675</v>
      </c>
      <c r="N286" s="3" t="s">
        <v>2432</v>
      </c>
      <c r="O286" s="3" t="s">
        <v>1756</v>
      </c>
      <c r="P286" s="3" t="s">
        <v>641</v>
      </c>
      <c r="Q286" s="3"/>
      <c r="R286" s="3" t="s">
        <v>2128</v>
      </c>
      <c r="S286" s="3" t="s">
        <v>2433</v>
      </c>
      <c r="T286" s="3" t="s">
        <v>2433</v>
      </c>
      <c r="U286" s="3"/>
      <c r="V286" s="3" t="s">
        <v>2130</v>
      </c>
      <c r="W286" s="3"/>
      <c r="X286" s="3" t="s">
        <v>2131</v>
      </c>
      <c r="Y286" s="3" t="s">
        <v>2434</v>
      </c>
      <c r="Z286" s="3">
        <v>11.5</v>
      </c>
      <c r="AA286" s="3">
        <v>5.5</v>
      </c>
      <c r="AB286" s="3">
        <v>1.5</v>
      </c>
      <c r="AC286" s="3">
        <v>25.61</v>
      </c>
      <c r="AD286" s="3"/>
      <c r="AE286" s="3"/>
      <c r="AF286" s="3"/>
      <c r="AG286" s="3"/>
      <c r="AH286" s="3"/>
      <c r="AI286" s="3"/>
      <c r="AJ286" s="3"/>
      <c r="AK286" s="3"/>
      <c r="AL286" s="3"/>
      <c r="AM286" s="5" t="s">
        <v>2133</v>
      </c>
      <c r="AN286" s="5" t="s">
        <v>2386</v>
      </c>
      <c r="AO286" s="5" t="s">
        <v>2180</v>
      </c>
      <c r="AP286" s="5" t="s">
        <v>2231</v>
      </c>
      <c r="AQ286" s="5" t="s">
        <v>2181</v>
      </c>
      <c r="AR286" s="5"/>
    </row>
    <row r="287" spans="2:44">
      <c r="B287" s="3" t="s">
        <v>465</v>
      </c>
      <c r="C287" s="3" t="s">
        <v>466</v>
      </c>
      <c r="D287" s="3" t="s">
        <v>631</v>
      </c>
      <c r="E287" s="3" t="s">
        <v>632</v>
      </c>
      <c r="F287" s="6">
        <v>4620021335149</v>
      </c>
      <c r="G287" s="6"/>
      <c r="H287" s="3">
        <f>VLOOKUP(B287,'Бланк заказа'!A$4:D$294,4,FALSE)</f>
        <v>750</v>
      </c>
      <c r="I287" s="3" t="s">
        <v>2382</v>
      </c>
      <c r="J287" s="3" t="s">
        <v>2126</v>
      </c>
      <c r="K287" s="3"/>
      <c r="L287" s="3" t="s">
        <v>675</v>
      </c>
      <c r="M287" s="3" t="s">
        <v>675</v>
      </c>
      <c r="N287" s="3" t="s">
        <v>2435</v>
      </c>
      <c r="O287" s="3" t="s">
        <v>1756</v>
      </c>
      <c r="P287" s="3" t="s">
        <v>641</v>
      </c>
      <c r="Q287" s="3"/>
      <c r="R287" s="3" t="s">
        <v>2128</v>
      </c>
      <c r="S287" s="3" t="s">
        <v>2436</v>
      </c>
      <c r="T287" s="3" t="s">
        <v>2436</v>
      </c>
      <c r="U287" s="3"/>
      <c r="V287" s="3" t="s">
        <v>2130</v>
      </c>
      <c r="W287" s="3"/>
      <c r="X287" s="3" t="s">
        <v>2131</v>
      </c>
      <c r="Y287" s="3" t="s">
        <v>2437</v>
      </c>
      <c r="Z287" s="3">
        <v>11.5</v>
      </c>
      <c r="AA287" s="3">
        <v>5.5</v>
      </c>
      <c r="AB287" s="3">
        <v>1.5</v>
      </c>
      <c r="AC287" s="3">
        <v>25.61</v>
      </c>
      <c r="AD287" s="3"/>
      <c r="AE287" s="3"/>
      <c r="AF287" s="3"/>
      <c r="AG287" s="3"/>
      <c r="AH287" s="3"/>
      <c r="AI287" s="3"/>
      <c r="AJ287" s="3"/>
      <c r="AK287" s="3"/>
      <c r="AL287" s="3"/>
      <c r="AM287" s="5" t="s">
        <v>2133</v>
      </c>
      <c r="AN287" s="5" t="s">
        <v>2386</v>
      </c>
      <c r="AO287" s="5" t="s">
        <v>2180</v>
      </c>
      <c r="AP287" s="5" t="s">
        <v>2231</v>
      </c>
      <c r="AQ287" s="5" t="s">
        <v>2185</v>
      </c>
      <c r="AR287" s="5"/>
    </row>
    <row r="288" spans="2:44">
      <c r="B288" s="3" t="s">
        <v>467</v>
      </c>
      <c r="C288" s="3" t="s">
        <v>468</v>
      </c>
      <c r="D288" s="3" t="s">
        <v>631</v>
      </c>
      <c r="E288" s="3" t="s">
        <v>632</v>
      </c>
      <c r="F288" s="6">
        <v>4620021335156</v>
      </c>
      <c r="G288" s="6"/>
      <c r="H288" s="3">
        <f>VLOOKUP(B288,'Бланк заказа'!A$4:D$294,4,FALSE)</f>
        <v>750</v>
      </c>
      <c r="I288" s="3" t="s">
        <v>2382</v>
      </c>
      <c r="J288" s="3" t="s">
        <v>2126</v>
      </c>
      <c r="K288" s="3"/>
      <c r="L288" s="3" t="s">
        <v>675</v>
      </c>
      <c r="M288" s="3" t="s">
        <v>675</v>
      </c>
      <c r="N288" s="3" t="s">
        <v>2438</v>
      </c>
      <c r="O288" s="3" t="s">
        <v>1756</v>
      </c>
      <c r="P288" s="3" t="s">
        <v>641</v>
      </c>
      <c r="Q288" s="3"/>
      <c r="R288" s="3" t="s">
        <v>2128</v>
      </c>
      <c r="S288" s="3" t="s">
        <v>2439</v>
      </c>
      <c r="T288" s="3" t="s">
        <v>2439</v>
      </c>
      <c r="U288" s="3"/>
      <c r="V288" s="3" t="s">
        <v>2130</v>
      </c>
      <c r="W288" s="3"/>
      <c r="X288" s="3" t="s">
        <v>2131</v>
      </c>
      <c r="Y288" s="3" t="s">
        <v>2440</v>
      </c>
      <c r="Z288" s="3">
        <v>11.5</v>
      </c>
      <c r="AA288" s="3">
        <v>5.5</v>
      </c>
      <c r="AB288" s="3">
        <v>1.5</v>
      </c>
      <c r="AC288" s="3">
        <v>25.61</v>
      </c>
      <c r="AD288" s="3"/>
      <c r="AE288" s="3"/>
      <c r="AF288" s="3"/>
      <c r="AG288" s="3"/>
      <c r="AH288" s="3"/>
      <c r="AI288" s="3"/>
      <c r="AJ288" s="3"/>
      <c r="AK288" s="3"/>
      <c r="AL288" s="3"/>
      <c r="AM288" s="5" t="s">
        <v>2133</v>
      </c>
      <c r="AN288" s="5" t="s">
        <v>2386</v>
      </c>
      <c r="AO288" s="5" t="s">
        <v>2180</v>
      </c>
      <c r="AP288" s="5" t="s">
        <v>2231</v>
      </c>
      <c r="AQ288" s="5" t="s">
        <v>2137</v>
      </c>
      <c r="AR288" s="5"/>
    </row>
    <row r="289" spans="2:44">
      <c r="B289" s="3" t="s">
        <v>469</v>
      </c>
      <c r="C289" s="3" t="s">
        <v>470</v>
      </c>
      <c r="D289" s="3" t="s">
        <v>631</v>
      </c>
      <c r="E289" s="3" t="s">
        <v>632</v>
      </c>
      <c r="F289" s="6">
        <v>4620021335163</v>
      </c>
      <c r="G289" s="6"/>
      <c r="H289" s="3">
        <f>VLOOKUP(B289,'Бланк заказа'!A$4:D$294,4,FALSE)</f>
        <v>750</v>
      </c>
      <c r="I289" s="3" t="s">
        <v>2382</v>
      </c>
      <c r="J289" s="3" t="s">
        <v>2126</v>
      </c>
      <c r="K289" s="3"/>
      <c r="L289" s="3" t="s">
        <v>675</v>
      </c>
      <c r="M289" s="3" t="s">
        <v>675</v>
      </c>
      <c r="N289" s="3" t="s">
        <v>2441</v>
      </c>
      <c r="O289" s="3" t="s">
        <v>1756</v>
      </c>
      <c r="P289" s="3" t="s">
        <v>641</v>
      </c>
      <c r="Q289" s="3"/>
      <c r="R289" s="3" t="s">
        <v>2128</v>
      </c>
      <c r="S289" s="3" t="s">
        <v>2442</v>
      </c>
      <c r="T289" s="3" t="s">
        <v>2442</v>
      </c>
      <c r="U289" s="3"/>
      <c r="V289" s="3" t="s">
        <v>2130</v>
      </c>
      <c r="W289" s="3"/>
      <c r="X289" s="3" t="s">
        <v>2131</v>
      </c>
      <c r="Y289" s="3" t="s">
        <v>2443</v>
      </c>
      <c r="Z289" s="3">
        <v>11.5</v>
      </c>
      <c r="AA289" s="3">
        <v>5.5</v>
      </c>
      <c r="AB289" s="3">
        <v>1.5</v>
      </c>
      <c r="AC289" s="3">
        <v>25.61</v>
      </c>
      <c r="AD289" s="3"/>
      <c r="AE289" s="3"/>
      <c r="AF289" s="3"/>
      <c r="AG289" s="3"/>
      <c r="AH289" s="3"/>
      <c r="AI289" s="3"/>
      <c r="AJ289" s="3"/>
      <c r="AK289" s="3"/>
      <c r="AL289" s="3"/>
      <c r="AM289" s="5" t="s">
        <v>2133</v>
      </c>
      <c r="AN289" s="5" t="s">
        <v>2386</v>
      </c>
      <c r="AO289" s="5" t="s">
        <v>2180</v>
      </c>
      <c r="AP289" s="5" t="s">
        <v>2231</v>
      </c>
      <c r="AQ289" s="5" t="s">
        <v>2141</v>
      </c>
      <c r="AR289" s="5"/>
    </row>
    <row r="290" spans="2:44">
      <c r="B290" s="3" t="s">
        <v>471</v>
      </c>
      <c r="C290" s="3" t="s">
        <v>472</v>
      </c>
      <c r="D290" s="3" t="s">
        <v>631</v>
      </c>
      <c r="E290" s="3" t="s">
        <v>632</v>
      </c>
      <c r="F290" s="6">
        <v>4620021335170</v>
      </c>
      <c r="G290" s="6"/>
      <c r="H290" s="3">
        <f>VLOOKUP(B290,'Бланк заказа'!A$4:D$294,4,FALSE)</f>
        <v>750</v>
      </c>
      <c r="I290" s="3" t="s">
        <v>2382</v>
      </c>
      <c r="J290" s="3" t="s">
        <v>2126</v>
      </c>
      <c r="K290" s="3"/>
      <c r="L290" s="3" t="s">
        <v>675</v>
      </c>
      <c r="M290" s="3" t="s">
        <v>675</v>
      </c>
      <c r="N290" s="3" t="s">
        <v>2444</v>
      </c>
      <c r="O290" s="3" t="s">
        <v>1756</v>
      </c>
      <c r="P290" s="3" t="s">
        <v>641</v>
      </c>
      <c r="Q290" s="3"/>
      <c r="R290" s="3" t="s">
        <v>2128</v>
      </c>
      <c r="S290" s="3" t="s">
        <v>2445</v>
      </c>
      <c r="T290" s="3" t="s">
        <v>2445</v>
      </c>
      <c r="U290" s="3"/>
      <c r="V290" s="3" t="s">
        <v>2130</v>
      </c>
      <c r="W290" s="3"/>
      <c r="X290" s="3" t="s">
        <v>2131</v>
      </c>
      <c r="Y290" s="3" t="s">
        <v>2446</v>
      </c>
      <c r="Z290" s="3">
        <v>11.5</v>
      </c>
      <c r="AA290" s="3">
        <v>5.5</v>
      </c>
      <c r="AB290" s="3">
        <v>1.5</v>
      </c>
      <c r="AC290" s="3">
        <v>25.61</v>
      </c>
      <c r="AD290" s="3"/>
      <c r="AE290" s="3"/>
      <c r="AF290" s="3"/>
      <c r="AG290" s="3"/>
      <c r="AH290" s="3"/>
      <c r="AI290" s="3"/>
      <c r="AJ290" s="3"/>
      <c r="AK290" s="3"/>
      <c r="AL290" s="3"/>
      <c r="AM290" s="5" t="s">
        <v>2133</v>
      </c>
      <c r="AN290" s="5" t="s">
        <v>2386</v>
      </c>
      <c r="AO290" s="5" t="s">
        <v>2180</v>
      </c>
      <c r="AP290" s="5" t="s">
        <v>2231</v>
      </c>
      <c r="AQ290" s="5" t="s">
        <v>2145</v>
      </c>
      <c r="AR290" s="5"/>
    </row>
    <row r="291" spans="2:44">
      <c r="B291" s="3" t="s">
        <v>473</v>
      </c>
      <c r="C291" s="3" t="s">
        <v>474</v>
      </c>
      <c r="D291" s="3" t="s">
        <v>631</v>
      </c>
      <c r="E291" s="3" t="s">
        <v>632</v>
      </c>
      <c r="F291" s="6">
        <v>4620021335187</v>
      </c>
      <c r="G291" s="6"/>
      <c r="H291" s="3">
        <f>VLOOKUP(B291,'Бланк заказа'!A$4:D$294,4,FALSE)</f>
        <v>750</v>
      </c>
      <c r="I291" s="3" t="s">
        <v>2382</v>
      </c>
      <c r="J291" s="3" t="s">
        <v>2126</v>
      </c>
      <c r="K291" s="3"/>
      <c r="L291" s="3" t="s">
        <v>675</v>
      </c>
      <c r="M291" s="3" t="s">
        <v>675</v>
      </c>
      <c r="N291" s="3" t="s">
        <v>2447</v>
      </c>
      <c r="O291" s="3" t="s">
        <v>1756</v>
      </c>
      <c r="P291" s="3" t="s">
        <v>641</v>
      </c>
      <c r="Q291" s="3"/>
      <c r="R291" s="3" t="s">
        <v>2128</v>
      </c>
      <c r="S291" s="3" t="s">
        <v>2448</v>
      </c>
      <c r="T291" s="3" t="s">
        <v>2448</v>
      </c>
      <c r="U291" s="3"/>
      <c r="V291" s="3" t="s">
        <v>2130</v>
      </c>
      <c r="W291" s="3"/>
      <c r="X291" s="3" t="s">
        <v>2131</v>
      </c>
      <c r="Y291" s="3" t="s">
        <v>2449</v>
      </c>
      <c r="Z291" s="3">
        <v>11.5</v>
      </c>
      <c r="AA291" s="3">
        <v>5.5</v>
      </c>
      <c r="AB291" s="3">
        <v>1.5</v>
      </c>
      <c r="AC291" s="3">
        <v>25.61</v>
      </c>
      <c r="AD291" s="3"/>
      <c r="AE291" s="3"/>
      <c r="AF291" s="3"/>
      <c r="AG291" s="3"/>
      <c r="AH291" s="3"/>
      <c r="AI291" s="3"/>
      <c r="AJ291" s="3"/>
      <c r="AK291" s="3"/>
      <c r="AL291" s="3"/>
      <c r="AM291" s="5" t="s">
        <v>2133</v>
      </c>
      <c r="AN291" s="5" t="s">
        <v>2386</v>
      </c>
      <c r="AO291" s="5" t="s">
        <v>2180</v>
      </c>
      <c r="AP291" s="5" t="s">
        <v>2231</v>
      </c>
      <c r="AQ291" s="5" t="s">
        <v>2149</v>
      </c>
      <c r="AR291" s="5"/>
    </row>
    <row r="292" spans="2:44">
      <c r="B292" s="3" t="s">
        <v>475</v>
      </c>
      <c r="C292" s="3" t="s">
        <v>476</v>
      </c>
      <c r="D292" s="3" t="s">
        <v>631</v>
      </c>
      <c r="E292" s="3" t="s">
        <v>632</v>
      </c>
      <c r="F292" s="6">
        <v>4620021335194</v>
      </c>
      <c r="G292" s="6"/>
      <c r="H292" s="3">
        <f>VLOOKUP(B292,'Бланк заказа'!A$4:D$294,4,FALSE)</f>
        <v>750</v>
      </c>
      <c r="I292" s="3" t="s">
        <v>2382</v>
      </c>
      <c r="J292" s="3" t="s">
        <v>2126</v>
      </c>
      <c r="K292" s="3"/>
      <c r="L292" s="3" t="s">
        <v>675</v>
      </c>
      <c r="M292" s="3" t="s">
        <v>675</v>
      </c>
      <c r="N292" s="3" t="s">
        <v>2450</v>
      </c>
      <c r="O292" s="3" t="s">
        <v>1756</v>
      </c>
      <c r="P292" s="3" t="s">
        <v>641</v>
      </c>
      <c r="Q292" s="3"/>
      <c r="R292" s="3" t="s">
        <v>2128</v>
      </c>
      <c r="S292" s="3" t="s">
        <v>2451</v>
      </c>
      <c r="T292" s="3" t="s">
        <v>2451</v>
      </c>
      <c r="U292" s="3"/>
      <c r="V292" s="3" t="s">
        <v>2130</v>
      </c>
      <c r="W292" s="3"/>
      <c r="X292" s="3" t="s">
        <v>2131</v>
      </c>
      <c r="Y292" s="3" t="s">
        <v>2452</v>
      </c>
      <c r="Z292" s="3">
        <v>11.5</v>
      </c>
      <c r="AA292" s="3">
        <v>5.5</v>
      </c>
      <c r="AB292" s="3">
        <v>1.5</v>
      </c>
      <c r="AC292" s="3">
        <v>25.61</v>
      </c>
      <c r="AD292" s="3"/>
      <c r="AE292" s="3"/>
      <c r="AF292" s="3"/>
      <c r="AG292" s="3"/>
      <c r="AH292" s="3"/>
      <c r="AI292" s="3"/>
      <c r="AJ292" s="3"/>
      <c r="AK292" s="3"/>
      <c r="AL292" s="3"/>
      <c r="AM292" s="5" t="s">
        <v>2133</v>
      </c>
      <c r="AN292" s="5" t="s">
        <v>2386</v>
      </c>
      <c r="AO292" s="5" t="s">
        <v>2180</v>
      </c>
      <c r="AP292" s="5" t="s">
        <v>2231</v>
      </c>
      <c r="AQ292" s="5" t="s">
        <v>2153</v>
      </c>
      <c r="AR292" s="5"/>
    </row>
    <row r="293" spans="2:44">
      <c r="B293" s="3" t="s">
        <v>477</v>
      </c>
      <c r="C293" s="3" t="s">
        <v>478</v>
      </c>
      <c r="D293" s="3" t="s">
        <v>631</v>
      </c>
      <c r="E293" s="3" t="s">
        <v>632</v>
      </c>
      <c r="F293" s="6">
        <v>4620021335200</v>
      </c>
      <c r="G293" s="6"/>
      <c r="H293" s="3">
        <f>VLOOKUP(B293,'Бланк заказа'!A$4:D$294,4,FALSE)</f>
        <v>750</v>
      </c>
      <c r="I293" s="3" t="s">
        <v>2382</v>
      </c>
      <c r="J293" s="3" t="s">
        <v>2126</v>
      </c>
      <c r="K293" s="3"/>
      <c r="L293" s="3" t="s">
        <v>675</v>
      </c>
      <c r="M293" s="3" t="s">
        <v>675</v>
      </c>
      <c r="N293" s="3" t="s">
        <v>2453</v>
      </c>
      <c r="O293" s="3" t="s">
        <v>1756</v>
      </c>
      <c r="P293" s="3" t="s">
        <v>641</v>
      </c>
      <c r="Q293" s="3"/>
      <c r="R293" s="3" t="s">
        <v>2128</v>
      </c>
      <c r="S293" s="3" t="s">
        <v>2454</v>
      </c>
      <c r="T293" s="3" t="s">
        <v>2454</v>
      </c>
      <c r="U293" s="3"/>
      <c r="V293" s="3" t="s">
        <v>2130</v>
      </c>
      <c r="W293" s="3"/>
      <c r="X293" s="3" t="s">
        <v>2131</v>
      </c>
      <c r="Y293" s="3" t="s">
        <v>2455</v>
      </c>
      <c r="Z293" s="3">
        <v>11.5</v>
      </c>
      <c r="AA293" s="3">
        <v>5.5</v>
      </c>
      <c r="AB293" s="3">
        <v>1.5</v>
      </c>
      <c r="AC293" s="3">
        <v>25.61</v>
      </c>
      <c r="AD293" s="3"/>
      <c r="AE293" s="3"/>
      <c r="AF293" s="3"/>
      <c r="AG293" s="3"/>
      <c r="AH293" s="3"/>
      <c r="AI293" s="3"/>
      <c r="AJ293" s="3"/>
      <c r="AK293" s="3"/>
      <c r="AL293" s="3"/>
      <c r="AM293" s="5" t="s">
        <v>2133</v>
      </c>
      <c r="AN293" s="5" t="s">
        <v>2386</v>
      </c>
      <c r="AO293" s="5" t="s">
        <v>2180</v>
      </c>
      <c r="AP293" s="5" t="s">
        <v>2231</v>
      </c>
      <c r="AQ293" s="5" t="s">
        <v>2157</v>
      </c>
      <c r="AR293" s="5"/>
    </row>
    <row r="294" spans="2:44">
      <c r="B294" s="3" t="s">
        <v>479</v>
      </c>
      <c r="C294" s="3" t="s">
        <v>480</v>
      </c>
      <c r="D294" s="3" t="s">
        <v>631</v>
      </c>
      <c r="E294" s="3" t="s">
        <v>632</v>
      </c>
      <c r="F294" s="6">
        <v>4620021335217</v>
      </c>
      <c r="G294" s="6"/>
      <c r="H294" s="3">
        <f>VLOOKUP(B294,'Бланк заказа'!A$4:D$294,4,FALSE)</f>
        <v>750</v>
      </c>
      <c r="I294" s="3" t="s">
        <v>2382</v>
      </c>
      <c r="J294" s="3" t="s">
        <v>2126</v>
      </c>
      <c r="K294" s="3"/>
      <c r="L294" s="3" t="s">
        <v>675</v>
      </c>
      <c r="M294" s="3" t="s">
        <v>675</v>
      </c>
      <c r="N294" s="3" t="s">
        <v>2456</v>
      </c>
      <c r="O294" s="3" t="s">
        <v>1756</v>
      </c>
      <c r="P294" s="3" t="s">
        <v>641</v>
      </c>
      <c r="Q294" s="3"/>
      <c r="R294" s="3" t="s">
        <v>2128</v>
      </c>
      <c r="S294" s="3" t="s">
        <v>2457</v>
      </c>
      <c r="T294" s="3" t="s">
        <v>2457</v>
      </c>
      <c r="U294" s="3"/>
      <c r="V294" s="3" t="s">
        <v>2130</v>
      </c>
      <c r="W294" s="3"/>
      <c r="X294" s="3" t="s">
        <v>2131</v>
      </c>
      <c r="Y294" s="3" t="s">
        <v>2458</v>
      </c>
      <c r="Z294" s="3">
        <v>11.5</v>
      </c>
      <c r="AA294" s="3">
        <v>5.5</v>
      </c>
      <c r="AB294" s="3">
        <v>1.5</v>
      </c>
      <c r="AC294" s="3">
        <v>25.61</v>
      </c>
      <c r="AD294" s="3"/>
      <c r="AE294" s="3"/>
      <c r="AF294" s="3"/>
      <c r="AG294" s="3"/>
      <c r="AH294" s="3"/>
      <c r="AI294" s="3"/>
      <c r="AJ294" s="3"/>
      <c r="AK294" s="3"/>
      <c r="AL294" s="3"/>
      <c r="AM294" s="5" t="s">
        <v>2133</v>
      </c>
      <c r="AN294" s="5" t="s">
        <v>2386</v>
      </c>
      <c r="AO294" s="5" t="s">
        <v>2180</v>
      </c>
      <c r="AP294" s="5" t="s">
        <v>2459</v>
      </c>
      <c r="AQ294" s="5" t="s">
        <v>2181</v>
      </c>
      <c r="AR294" s="5"/>
    </row>
    <row r="295" spans="2:44">
      <c r="B295" s="3" t="s">
        <v>481</v>
      </c>
      <c r="C295" s="3" t="s">
        <v>482</v>
      </c>
      <c r="D295" s="3" t="s">
        <v>631</v>
      </c>
      <c r="E295" s="3" t="s">
        <v>632</v>
      </c>
      <c r="F295" s="6">
        <v>4620021335224</v>
      </c>
      <c r="G295" s="6"/>
      <c r="H295" s="3">
        <f>VLOOKUP(B295,'Бланк заказа'!A$4:D$294,4,FALSE)</f>
        <v>750</v>
      </c>
      <c r="I295" s="3" t="s">
        <v>2382</v>
      </c>
      <c r="J295" s="3" t="s">
        <v>2126</v>
      </c>
      <c r="K295" s="3"/>
      <c r="L295" s="3" t="s">
        <v>675</v>
      </c>
      <c r="M295" s="3" t="s">
        <v>675</v>
      </c>
      <c r="N295" s="3" t="s">
        <v>2460</v>
      </c>
      <c r="O295" s="3" t="s">
        <v>1756</v>
      </c>
      <c r="P295" s="3" t="s">
        <v>641</v>
      </c>
      <c r="Q295" s="3"/>
      <c r="R295" s="3" t="s">
        <v>2128</v>
      </c>
      <c r="S295" s="3" t="s">
        <v>2461</v>
      </c>
      <c r="T295" s="3" t="s">
        <v>2461</v>
      </c>
      <c r="U295" s="3"/>
      <c r="V295" s="3" t="s">
        <v>2130</v>
      </c>
      <c r="W295" s="3"/>
      <c r="X295" s="3" t="s">
        <v>2131</v>
      </c>
      <c r="Y295" s="3" t="s">
        <v>2462</v>
      </c>
      <c r="Z295" s="3">
        <v>11.5</v>
      </c>
      <c r="AA295" s="3">
        <v>5.5</v>
      </c>
      <c r="AB295" s="3">
        <v>1.5</v>
      </c>
      <c r="AC295" s="3">
        <v>25.61</v>
      </c>
      <c r="AD295" s="3"/>
      <c r="AE295" s="3"/>
      <c r="AF295" s="3"/>
      <c r="AG295" s="3"/>
      <c r="AH295" s="3"/>
      <c r="AI295" s="3"/>
      <c r="AJ295" s="3"/>
      <c r="AK295" s="3"/>
      <c r="AL295" s="3"/>
      <c r="AM295" s="5" t="s">
        <v>2133</v>
      </c>
      <c r="AN295" s="5" t="s">
        <v>2386</v>
      </c>
      <c r="AO295" s="5" t="s">
        <v>2180</v>
      </c>
      <c r="AP295" s="5" t="s">
        <v>2459</v>
      </c>
      <c r="AQ295" s="5" t="s">
        <v>2185</v>
      </c>
      <c r="AR295" s="5"/>
    </row>
    <row r="296" spans="2:44">
      <c r="B296" s="3" t="s">
        <v>483</v>
      </c>
      <c r="C296" s="3" t="s">
        <v>484</v>
      </c>
      <c r="D296" s="3" t="s">
        <v>631</v>
      </c>
      <c r="E296" s="3" t="s">
        <v>632</v>
      </c>
      <c r="F296" s="6">
        <v>4620021335231</v>
      </c>
      <c r="G296" s="6"/>
      <c r="H296" s="3">
        <f>VLOOKUP(B296,'Бланк заказа'!A$4:D$294,4,FALSE)</f>
        <v>750</v>
      </c>
      <c r="I296" s="3" t="s">
        <v>2382</v>
      </c>
      <c r="J296" s="3" t="s">
        <v>2126</v>
      </c>
      <c r="K296" s="3"/>
      <c r="L296" s="3" t="s">
        <v>675</v>
      </c>
      <c r="M296" s="3" t="s">
        <v>675</v>
      </c>
      <c r="N296" s="3" t="s">
        <v>2463</v>
      </c>
      <c r="O296" s="3" t="s">
        <v>1756</v>
      </c>
      <c r="P296" s="3" t="s">
        <v>641</v>
      </c>
      <c r="Q296" s="3"/>
      <c r="R296" s="3" t="s">
        <v>2128</v>
      </c>
      <c r="S296" s="3" t="s">
        <v>2464</v>
      </c>
      <c r="T296" s="3" t="s">
        <v>2464</v>
      </c>
      <c r="U296" s="3"/>
      <c r="V296" s="3" t="s">
        <v>2130</v>
      </c>
      <c r="W296" s="3"/>
      <c r="X296" s="3" t="s">
        <v>2131</v>
      </c>
      <c r="Y296" s="3" t="s">
        <v>2465</v>
      </c>
      <c r="Z296" s="3">
        <v>11.5</v>
      </c>
      <c r="AA296" s="3">
        <v>5.5</v>
      </c>
      <c r="AB296" s="3">
        <v>1.5</v>
      </c>
      <c r="AC296" s="3">
        <v>25.61</v>
      </c>
      <c r="AD296" s="3"/>
      <c r="AE296" s="3"/>
      <c r="AF296" s="3"/>
      <c r="AG296" s="3"/>
      <c r="AH296" s="3"/>
      <c r="AI296" s="3"/>
      <c r="AJ296" s="3"/>
      <c r="AK296" s="3"/>
      <c r="AL296" s="3"/>
      <c r="AM296" s="5" t="s">
        <v>2133</v>
      </c>
      <c r="AN296" s="5" t="s">
        <v>2386</v>
      </c>
      <c r="AO296" s="5" t="s">
        <v>2180</v>
      </c>
      <c r="AP296" s="5" t="s">
        <v>2459</v>
      </c>
      <c r="AQ296" s="5" t="s">
        <v>2137</v>
      </c>
      <c r="AR296" s="5"/>
    </row>
    <row r="297" spans="2:44">
      <c r="B297" s="3" t="s">
        <v>485</v>
      </c>
      <c r="C297" s="3" t="s">
        <v>486</v>
      </c>
      <c r="D297" s="3" t="s">
        <v>631</v>
      </c>
      <c r="E297" s="3" t="s">
        <v>632</v>
      </c>
      <c r="F297" s="6">
        <v>4620021335248</v>
      </c>
      <c r="G297" s="6"/>
      <c r="H297" s="3">
        <f>VLOOKUP(B297,'Бланк заказа'!A$4:D$294,4,FALSE)</f>
        <v>750</v>
      </c>
      <c r="I297" s="3" t="s">
        <v>2382</v>
      </c>
      <c r="J297" s="3" t="s">
        <v>2126</v>
      </c>
      <c r="K297" s="3"/>
      <c r="L297" s="3" t="s">
        <v>675</v>
      </c>
      <c r="M297" s="3" t="s">
        <v>675</v>
      </c>
      <c r="N297" s="3" t="s">
        <v>2466</v>
      </c>
      <c r="O297" s="3" t="s">
        <v>1756</v>
      </c>
      <c r="P297" s="3" t="s">
        <v>641</v>
      </c>
      <c r="Q297" s="3"/>
      <c r="R297" s="3" t="s">
        <v>2128</v>
      </c>
      <c r="S297" s="3" t="s">
        <v>2467</v>
      </c>
      <c r="T297" s="3" t="s">
        <v>2467</v>
      </c>
      <c r="U297" s="3"/>
      <c r="V297" s="3" t="s">
        <v>2130</v>
      </c>
      <c r="W297" s="3"/>
      <c r="X297" s="3" t="s">
        <v>2131</v>
      </c>
      <c r="Y297" s="3" t="s">
        <v>2468</v>
      </c>
      <c r="Z297" s="3">
        <v>11.5</v>
      </c>
      <c r="AA297" s="3">
        <v>5.5</v>
      </c>
      <c r="AB297" s="3">
        <v>1.5</v>
      </c>
      <c r="AC297" s="3">
        <v>25.61</v>
      </c>
      <c r="AD297" s="3"/>
      <c r="AE297" s="3"/>
      <c r="AF297" s="3"/>
      <c r="AG297" s="3"/>
      <c r="AH297" s="3"/>
      <c r="AI297" s="3"/>
      <c r="AJ297" s="3"/>
      <c r="AK297" s="3"/>
      <c r="AL297" s="3"/>
      <c r="AM297" s="5" t="s">
        <v>2133</v>
      </c>
      <c r="AN297" s="5" t="s">
        <v>2386</v>
      </c>
      <c r="AO297" s="5" t="s">
        <v>2180</v>
      </c>
      <c r="AP297" s="5" t="s">
        <v>2459</v>
      </c>
      <c r="AQ297" s="5" t="s">
        <v>2141</v>
      </c>
      <c r="AR297" s="5"/>
    </row>
    <row r="298" spans="2:44">
      <c r="B298" s="3" t="s">
        <v>487</v>
      </c>
      <c r="C298" s="3" t="s">
        <v>488</v>
      </c>
      <c r="D298" s="3" t="s">
        <v>631</v>
      </c>
      <c r="E298" s="3" t="s">
        <v>632</v>
      </c>
      <c r="F298" s="6">
        <v>4620021335255</v>
      </c>
      <c r="G298" s="6"/>
      <c r="H298" s="3">
        <f>VLOOKUP(B298,'Бланк заказа'!A$4:D$294,4,FALSE)</f>
        <v>750</v>
      </c>
      <c r="I298" s="3" t="s">
        <v>2382</v>
      </c>
      <c r="J298" s="3" t="s">
        <v>2126</v>
      </c>
      <c r="K298" s="3"/>
      <c r="L298" s="3" t="s">
        <v>675</v>
      </c>
      <c r="M298" s="3" t="s">
        <v>675</v>
      </c>
      <c r="N298" s="3" t="s">
        <v>2469</v>
      </c>
      <c r="O298" s="3" t="s">
        <v>1756</v>
      </c>
      <c r="P298" s="3" t="s">
        <v>641</v>
      </c>
      <c r="Q298" s="3"/>
      <c r="R298" s="3" t="s">
        <v>2128</v>
      </c>
      <c r="S298" s="3" t="s">
        <v>2470</v>
      </c>
      <c r="T298" s="3" t="s">
        <v>2470</v>
      </c>
      <c r="U298" s="3"/>
      <c r="V298" s="3" t="s">
        <v>2130</v>
      </c>
      <c r="W298" s="3"/>
      <c r="X298" s="3" t="s">
        <v>2131</v>
      </c>
      <c r="Y298" s="3" t="s">
        <v>2471</v>
      </c>
      <c r="Z298" s="3">
        <v>11.5</v>
      </c>
      <c r="AA298" s="3">
        <v>5.5</v>
      </c>
      <c r="AB298" s="3">
        <v>1.5</v>
      </c>
      <c r="AC298" s="3">
        <v>25.61</v>
      </c>
      <c r="AD298" s="3"/>
      <c r="AE298" s="3"/>
      <c r="AF298" s="3"/>
      <c r="AG298" s="3"/>
      <c r="AH298" s="3"/>
      <c r="AI298" s="3"/>
      <c r="AJ298" s="3"/>
      <c r="AK298" s="3"/>
      <c r="AL298" s="3"/>
      <c r="AM298" s="5" t="s">
        <v>2133</v>
      </c>
      <c r="AN298" s="5" t="s">
        <v>2386</v>
      </c>
      <c r="AO298" s="5" t="s">
        <v>2180</v>
      </c>
      <c r="AP298" s="5" t="s">
        <v>2459</v>
      </c>
      <c r="AQ298" s="5" t="s">
        <v>2145</v>
      </c>
      <c r="AR298" s="5"/>
    </row>
    <row r="299" spans="2:44">
      <c r="B299" s="3" t="s">
        <v>489</v>
      </c>
      <c r="C299" s="3" t="s">
        <v>490</v>
      </c>
      <c r="D299" s="3" t="s">
        <v>631</v>
      </c>
      <c r="E299" s="3" t="s">
        <v>632</v>
      </c>
      <c r="F299" s="6">
        <v>4620021335262</v>
      </c>
      <c r="G299" s="6"/>
      <c r="H299" s="3">
        <f>VLOOKUP(B299,'Бланк заказа'!A$4:D$294,4,FALSE)</f>
        <v>750</v>
      </c>
      <c r="I299" s="3" t="s">
        <v>2382</v>
      </c>
      <c r="J299" s="3" t="s">
        <v>2126</v>
      </c>
      <c r="K299" s="3"/>
      <c r="L299" s="3" t="s">
        <v>675</v>
      </c>
      <c r="M299" s="3" t="s">
        <v>675</v>
      </c>
      <c r="N299" s="3" t="s">
        <v>2472</v>
      </c>
      <c r="O299" s="3" t="s">
        <v>1756</v>
      </c>
      <c r="P299" s="3" t="s">
        <v>641</v>
      </c>
      <c r="Q299" s="3"/>
      <c r="R299" s="3" t="s">
        <v>2128</v>
      </c>
      <c r="S299" s="3" t="s">
        <v>2473</v>
      </c>
      <c r="T299" s="3" t="s">
        <v>2473</v>
      </c>
      <c r="U299" s="3"/>
      <c r="V299" s="3" t="s">
        <v>2130</v>
      </c>
      <c r="W299" s="3"/>
      <c r="X299" s="3" t="s">
        <v>2131</v>
      </c>
      <c r="Y299" s="3" t="s">
        <v>2474</v>
      </c>
      <c r="Z299" s="3">
        <v>11.5</v>
      </c>
      <c r="AA299" s="3">
        <v>5.5</v>
      </c>
      <c r="AB299" s="3">
        <v>1.5</v>
      </c>
      <c r="AC299" s="3">
        <v>25.61</v>
      </c>
      <c r="AD299" s="3"/>
      <c r="AE299" s="3"/>
      <c r="AF299" s="3"/>
      <c r="AG299" s="3"/>
      <c r="AH299" s="3"/>
      <c r="AI299" s="3"/>
      <c r="AJ299" s="3"/>
      <c r="AK299" s="3"/>
      <c r="AL299" s="3"/>
      <c r="AM299" s="5" t="s">
        <v>2133</v>
      </c>
      <c r="AN299" s="5" t="s">
        <v>2386</v>
      </c>
      <c r="AO299" s="5" t="s">
        <v>2180</v>
      </c>
      <c r="AP299" s="5" t="s">
        <v>2459</v>
      </c>
      <c r="AQ299" s="5" t="s">
        <v>2149</v>
      </c>
      <c r="AR299" s="5"/>
    </row>
    <row r="300" spans="2:44">
      <c r="B300" s="3" t="s">
        <v>491</v>
      </c>
      <c r="C300" s="3" t="s">
        <v>492</v>
      </c>
      <c r="D300" s="3" t="s">
        <v>631</v>
      </c>
      <c r="E300" s="3" t="s">
        <v>632</v>
      </c>
      <c r="F300" s="6">
        <v>4620021335279</v>
      </c>
      <c r="G300" s="6"/>
      <c r="H300" s="3">
        <f>VLOOKUP(B300,'Бланк заказа'!A$4:D$294,4,FALSE)</f>
        <v>750</v>
      </c>
      <c r="I300" s="3" t="s">
        <v>2382</v>
      </c>
      <c r="J300" s="3" t="s">
        <v>2126</v>
      </c>
      <c r="K300" s="3"/>
      <c r="L300" s="3" t="s">
        <v>675</v>
      </c>
      <c r="M300" s="3" t="s">
        <v>675</v>
      </c>
      <c r="N300" s="3" t="s">
        <v>2475</v>
      </c>
      <c r="O300" s="3" t="s">
        <v>1756</v>
      </c>
      <c r="P300" s="3" t="s">
        <v>641</v>
      </c>
      <c r="Q300" s="3"/>
      <c r="R300" s="3" t="s">
        <v>2128</v>
      </c>
      <c r="S300" s="3" t="s">
        <v>2476</v>
      </c>
      <c r="T300" s="3" t="s">
        <v>2476</v>
      </c>
      <c r="U300" s="3"/>
      <c r="V300" s="3" t="s">
        <v>2130</v>
      </c>
      <c r="W300" s="3"/>
      <c r="X300" s="3" t="s">
        <v>2131</v>
      </c>
      <c r="Y300" s="3" t="s">
        <v>2477</v>
      </c>
      <c r="Z300" s="3">
        <v>11.5</v>
      </c>
      <c r="AA300" s="3">
        <v>5.5</v>
      </c>
      <c r="AB300" s="3">
        <v>1.5</v>
      </c>
      <c r="AC300" s="3">
        <v>25.61</v>
      </c>
      <c r="AD300" s="3"/>
      <c r="AE300" s="3"/>
      <c r="AF300" s="3"/>
      <c r="AG300" s="3"/>
      <c r="AH300" s="3"/>
      <c r="AI300" s="3"/>
      <c r="AJ300" s="3"/>
      <c r="AK300" s="3"/>
      <c r="AL300" s="3"/>
      <c r="AM300" s="5" t="s">
        <v>2133</v>
      </c>
      <c r="AN300" s="5" t="s">
        <v>2386</v>
      </c>
      <c r="AO300" s="5" t="s">
        <v>2180</v>
      </c>
      <c r="AP300" s="5" t="s">
        <v>2459</v>
      </c>
      <c r="AQ300" s="5" t="s">
        <v>2153</v>
      </c>
      <c r="AR300" s="5"/>
    </row>
    <row r="301" spans="2:44">
      <c r="B301" s="3" t="s">
        <v>493</v>
      </c>
      <c r="C301" s="3" t="s">
        <v>494</v>
      </c>
      <c r="D301" s="3" t="s">
        <v>631</v>
      </c>
      <c r="E301" s="3" t="s">
        <v>632</v>
      </c>
      <c r="F301" s="6">
        <v>4620021335286</v>
      </c>
      <c r="G301" s="6"/>
      <c r="H301" s="3">
        <f>VLOOKUP(B301,'Бланк заказа'!A$4:D$294,4,FALSE)</f>
        <v>750</v>
      </c>
      <c r="I301" s="3" t="s">
        <v>2382</v>
      </c>
      <c r="J301" s="3" t="s">
        <v>2126</v>
      </c>
      <c r="K301" s="3"/>
      <c r="L301" s="3" t="s">
        <v>675</v>
      </c>
      <c r="M301" s="3" t="s">
        <v>675</v>
      </c>
      <c r="N301" s="3" t="s">
        <v>2478</v>
      </c>
      <c r="O301" s="3" t="s">
        <v>1756</v>
      </c>
      <c r="P301" s="3" t="s">
        <v>641</v>
      </c>
      <c r="Q301" s="3"/>
      <c r="R301" s="3" t="s">
        <v>2128</v>
      </c>
      <c r="S301" s="3" t="s">
        <v>2479</v>
      </c>
      <c r="T301" s="3" t="s">
        <v>2479</v>
      </c>
      <c r="U301" s="3"/>
      <c r="V301" s="3" t="s">
        <v>2130</v>
      </c>
      <c r="W301" s="3"/>
      <c r="X301" s="3" t="s">
        <v>2131</v>
      </c>
      <c r="Y301" s="3" t="s">
        <v>2480</v>
      </c>
      <c r="Z301" s="3">
        <v>11.5</v>
      </c>
      <c r="AA301" s="3">
        <v>5.5</v>
      </c>
      <c r="AB301" s="3">
        <v>1.5</v>
      </c>
      <c r="AC301" s="3">
        <v>25.61</v>
      </c>
      <c r="AD301" s="3"/>
      <c r="AE301" s="3"/>
      <c r="AF301" s="3"/>
      <c r="AG301" s="3"/>
      <c r="AH301" s="3"/>
      <c r="AI301" s="3"/>
      <c r="AJ301" s="3"/>
      <c r="AK301" s="3"/>
      <c r="AL301" s="3"/>
      <c r="AM301" s="5" t="s">
        <v>2133</v>
      </c>
      <c r="AN301" s="5" t="s">
        <v>2386</v>
      </c>
      <c r="AO301" s="5" t="s">
        <v>2180</v>
      </c>
      <c r="AP301" s="5" t="s">
        <v>2459</v>
      </c>
      <c r="AQ301" s="5" t="s">
        <v>2157</v>
      </c>
      <c r="AR301" s="5"/>
    </row>
    <row r="302" spans="2:44">
      <c r="B302" s="3" t="s">
        <v>503</v>
      </c>
      <c r="C302" s="3" t="s">
        <v>504</v>
      </c>
      <c r="D302" s="3" t="s">
        <v>631</v>
      </c>
      <c r="E302" s="3" t="s">
        <v>632</v>
      </c>
      <c r="F302" s="6">
        <v>4620021335293</v>
      </c>
      <c r="G302" s="6"/>
      <c r="H302" s="3">
        <f>VLOOKUP(B302,'Бланк заказа'!A$4:D$294,4,FALSE)</f>
        <v>789</v>
      </c>
      <c r="I302" s="3" t="s">
        <v>2382</v>
      </c>
      <c r="J302" s="3" t="s">
        <v>2126</v>
      </c>
      <c r="K302" s="3"/>
      <c r="L302" s="3" t="s">
        <v>675</v>
      </c>
      <c r="M302" s="3" t="s">
        <v>675</v>
      </c>
      <c r="N302" s="3" t="s">
        <v>2481</v>
      </c>
      <c r="O302" s="3" t="s">
        <v>1756</v>
      </c>
      <c r="P302" s="3" t="s">
        <v>641</v>
      </c>
      <c r="Q302" s="3"/>
      <c r="R302" s="3" t="s">
        <v>2128</v>
      </c>
      <c r="S302" s="3" t="s">
        <v>2482</v>
      </c>
      <c r="T302" s="3" t="s">
        <v>2482</v>
      </c>
      <c r="U302" s="3"/>
      <c r="V302" s="3" t="s">
        <v>2130</v>
      </c>
      <c r="W302" s="3"/>
      <c r="X302" s="3" t="s">
        <v>2131</v>
      </c>
      <c r="Y302" s="3" t="s">
        <v>2483</v>
      </c>
      <c r="Z302" s="3">
        <v>11.5</v>
      </c>
      <c r="AA302" s="3">
        <v>5.5</v>
      </c>
      <c r="AB302" s="3">
        <v>1.5</v>
      </c>
      <c r="AC302" s="3">
        <v>25.61</v>
      </c>
      <c r="AD302" s="3"/>
      <c r="AE302" s="3"/>
      <c r="AF302" s="3"/>
      <c r="AG302" s="3"/>
      <c r="AH302" s="3"/>
      <c r="AI302" s="3"/>
      <c r="AJ302" s="3"/>
      <c r="AK302" s="3"/>
      <c r="AL302" s="3"/>
      <c r="AM302" s="5" t="s">
        <v>2133</v>
      </c>
      <c r="AN302" s="5" t="s">
        <v>2386</v>
      </c>
      <c r="AO302" s="5" t="s">
        <v>2256</v>
      </c>
      <c r="AP302" s="5">
        <v>0.05</v>
      </c>
      <c r="AQ302" s="5" t="s">
        <v>2181</v>
      </c>
      <c r="AR302" s="5"/>
    </row>
    <row r="303" spans="2:44">
      <c r="B303" s="3" t="s">
        <v>505</v>
      </c>
      <c r="C303" s="3" t="s">
        <v>506</v>
      </c>
      <c r="D303" s="3" t="s">
        <v>631</v>
      </c>
      <c r="E303" s="3" t="s">
        <v>632</v>
      </c>
      <c r="F303" s="6">
        <v>4620021335309</v>
      </c>
      <c r="G303" s="6"/>
      <c r="H303" s="3">
        <v>789</v>
      </c>
      <c r="I303" s="3" t="s">
        <v>2382</v>
      </c>
      <c r="J303" s="3" t="s">
        <v>2126</v>
      </c>
      <c r="K303" s="3"/>
      <c r="L303" s="3" t="s">
        <v>675</v>
      </c>
      <c r="M303" s="3" t="s">
        <v>675</v>
      </c>
      <c r="N303" s="3" t="s">
        <v>2484</v>
      </c>
      <c r="O303" s="3" t="s">
        <v>1756</v>
      </c>
      <c r="P303" s="3" t="s">
        <v>641</v>
      </c>
      <c r="Q303" s="3"/>
      <c r="R303" s="3" t="s">
        <v>2128</v>
      </c>
      <c r="S303" s="3" t="s">
        <v>2485</v>
      </c>
      <c r="T303" s="3" t="s">
        <v>2485</v>
      </c>
      <c r="U303" s="3"/>
      <c r="V303" s="3" t="s">
        <v>2130</v>
      </c>
      <c r="W303" s="3"/>
      <c r="X303" s="3" t="s">
        <v>2131</v>
      </c>
      <c r="Y303" s="3" t="s">
        <v>2486</v>
      </c>
      <c r="Z303" s="3">
        <v>11.5</v>
      </c>
      <c r="AA303" s="3">
        <v>5.5</v>
      </c>
      <c r="AB303" s="3">
        <v>1.5</v>
      </c>
      <c r="AC303" s="3">
        <v>25.61</v>
      </c>
      <c r="AD303" s="3"/>
      <c r="AE303" s="3"/>
      <c r="AF303" s="3"/>
      <c r="AG303" s="3"/>
      <c r="AH303" s="3"/>
      <c r="AI303" s="3"/>
      <c r="AJ303" s="3"/>
      <c r="AK303" s="3"/>
      <c r="AL303" s="3"/>
      <c r="AM303" s="5" t="s">
        <v>2133</v>
      </c>
      <c r="AN303" s="5" t="s">
        <v>2386</v>
      </c>
      <c r="AO303" s="5" t="s">
        <v>2256</v>
      </c>
      <c r="AP303" s="5">
        <v>0.05</v>
      </c>
      <c r="AQ303" s="5" t="s">
        <v>2185</v>
      </c>
      <c r="AR303" s="5"/>
    </row>
    <row r="304" spans="2:44">
      <c r="B304" s="3" t="s">
        <v>507</v>
      </c>
      <c r="C304" s="3" t="s">
        <v>508</v>
      </c>
      <c r="D304" s="3" t="s">
        <v>631</v>
      </c>
      <c r="E304" s="3" t="s">
        <v>632</v>
      </c>
      <c r="F304" s="6">
        <v>4620021335316</v>
      </c>
      <c r="G304" s="6"/>
      <c r="H304" s="3">
        <f>VLOOKUP(B304,'Бланк заказа'!A$4:D$294,4,FALSE)</f>
        <v>789</v>
      </c>
      <c r="I304" s="3" t="s">
        <v>2382</v>
      </c>
      <c r="J304" s="3" t="s">
        <v>2126</v>
      </c>
      <c r="K304" s="3"/>
      <c r="L304" s="3" t="s">
        <v>675</v>
      </c>
      <c r="M304" s="3" t="s">
        <v>675</v>
      </c>
      <c r="N304" s="3" t="s">
        <v>2487</v>
      </c>
      <c r="O304" s="3" t="s">
        <v>1756</v>
      </c>
      <c r="P304" s="3" t="s">
        <v>641</v>
      </c>
      <c r="Q304" s="3"/>
      <c r="R304" s="3" t="s">
        <v>2128</v>
      </c>
      <c r="S304" s="3" t="s">
        <v>2488</v>
      </c>
      <c r="T304" s="3" t="s">
        <v>2488</v>
      </c>
      <c r="U304" s="3"/>
      <c r="V304" s="3" t="s">
        <v>2130</v>
      </c>
      <c r="W304" s="3"/>
      <c r="X304" s="3" t="s">
        <v>2131</v>
      </c>
      <c r="Y304" s="3" t="s">
        <v>2489</v>
      </c>
      <c r="Z304" s="3">
        <v>11.5</v>
      </c>
      <c r="AA304" s="3">
        <v>5.5</v>
      </c>
      <c r="AB304" s="3">
        <v>1.5</v>
      </c>
      <c r="AC304" s="3">
        <v>25.61</v>
      </c>
      <c r="AD304" s="3"/>
      <c r="AE304" s="3"/>
      <c r="AF304" s="3"/>
      <c r="AG304" s="3"/>
      <c r="AH304" s="3"/>
      <c r="AI304" s="3"/>
      <c r="AJ304" s="3"/>
      <c r="AK304" s="3"/>
      <c r="AL304" s="3"/>
      <c r="AM304" s="5" t="s">
        <v>2133</v>
      </c>
      <c r="AN304" s="5" t="s">
        <v>2386</v>
      </c>
      <c r="AO304" s="5" t="s">
        <v>2256</v>
      </c>
      <c r="AP304" s="5">
        <v>0.05</v>
      </c>
      <c r="AQ304" s="5" t="s">
        <v>2137</v>
      </c>
      <c r="AR304" s="5"/>
    </row>
    <row r="305" spans="2:44">
      <c r="B305" s="3" t="s">
        <v>509</v>
      </c>
      <c r="C305" s="3" t="s">
        <v>510</v>
      </c>
      <c r="D305" s="3" t="s">
        <v>631</v>
      </c>
      <c r="E305" s="3" t="s">
        <v>632</v>
      </c>
      <c r="F305" s="6">
        <v>4620021335323</v>
      </c>
      <c r="G305" s="6"/>
      <c r="H305" s="3">
        <f>VLOOKUP(B305,'Бланк заказа'!A$4:D$294,4,FALSE)</f>
        <v>789</v>
      </c>
      <c r="I305" s="3" t="s">
        <v>2382</v>
      </c>
      <c r="J305" s="3" t="s">
        <v>2126</v>
      </c>
      <c r="K305" s="3"/>
      <c r="L305" s="3" t="s">
        <v>675</v>
      </c>
      <c r="M305" s="3" t="s">
        <v>675</v>
      </c>
      <c r="N305" s="3" t="s">
        <v>2490</v>
      </c>
      <c r="O305" s="3" t="s">
        <v>1756</v>
      </c>
      <c r="P305" s="3" t="s">
        <v>641</v>
      </c>
      <c r="Q305" s="3"/>
      <c r="R305" s="3" t="s">
        <v>2128</v>
      </c>
      <c r="S305" s="3" t="s">
        <v>2491</v>
      </c>
      <c r="T305" s="3" t="s">
        <v>2491</v>
      </c>
      <c r="U305" s="3"/>
      <c r="V305" s="3" t="s">
        <v>2130</v>
      </c>
      <c r="W305" s="3"/>
      <c r="X305" s="3" t="s">
        <v>2131</v>
      </c>
      <c r="Y305" s="3" t="s">
        <v>2492</v>
      </c>
      <c r="Z305" s="3">
        <v>11.5</v>
      </c>
      <c r="AA305" s="3">
        <v>5.5</v>
      </c>
      <c r="AB305" s="3">
        <v>1.5</v>
      </c>
      <c r="AC305" s="3">
        <v>25.61</v>
      </c>
      <c r="AD305" s="3"/>
      <c r="AE305" s="3"/>
      <c r="AF305" s="3"/>
      <c r="AG305" s="3"/>
      <c r="AH305" s="3"/>
      <c r="AI305" s="3"/>
      <c r="AJ305" s="3"/>
      <c r="AK305" s="3"/>
      <c r="AL305" s="3"/>
      <c r="AM305" s="5" t="s">
        <v>2133</v>
      </c>
      <c r="AN305" s="5" t="s">
        <v>2386</v>
      </c>
      <c r="AO305" s="5" t="s">
        <v>2256</v>
      </c>
      <c r="AP305" s="5">
        <v>0.05</v>
      </c>
      <c r="AQ305" s="5" t="s">
        <v>2141</v>
      </c>
      <c r="AR305" s="5"/>
    </row>
    <row r="306" spans="2:44">
      <c r="B306" s="3" t="s">
        <v>511</v>
      </c>
      <c r="C306" s="3" t="s">
        <v>512</v>
      </c>
      <c r="D306" s="3" t="s">
        <v>631</v>
      </c>
      <c r="E306" s="3" t="s">
        <v>632</v>
      </c>
      <c r="F306" s="6">
        <v>4620021335330</v>
      </c>
      <c r="G306" s="6"/>
      <c r="H306" s="3">
        <f>VLOOKUP(B306,'Бланк заказа'!A$4:D$294,4,FALSE)</f>
        <v>789</v>
      </c>
      <c r="I306" s="3" t="s">
        <v>2382</v>
      </c>
      <c r="J306" s="3" t="s">
        <v>2126</v>
      </c>
      <c r="K306" s="3"/>
      <c r="L306" s="3" t="s">
        <v>675</v>
      </c>
      <c r="M306" s="3" t="s">
        <v>675</v>
      </c>
      <c r="N306" s="3" t="s">
        <v>2493</v>
      </c>
      <c r="O306" s="3" t="s">
        <v>1756</v>
      </c>
      <c r="P306" s="3" t="s">
        <v>641</v>
      </c>
      <c r="Q306" s="3"/>
      <c r="R306" s="3" t="s">
        <v>2128</v>
      </c>
      <c r="S306" s="3" t="s">
        <v>2494</v>
      </c>
      <c r="T306" s="3" t="s">
        <v>2494</v>
      </c>
      <c r="U306" s="3"/>
      <c r="V306" s="3" t="s">
        <v>2130</v>
      </c>
      <c r="W306" s="3"/>
      <c r="X306" s="3" t="s">
        <v>2131</v>
      </c>
      <c r="Y306" s="3" t="s">
        <v>2495</v>
      </c>
      <c r="Z306" s="3">
        <v>11.5</v>
      </c>
      <c r="AA306" s="3">
        <v>5.5</v>
      </c>
      <c r="AB306" s="3">
        <v>1.5</v>
      </c>
      <c r="AC306" s="3">
        <v>25.61</v>
      </c>
      <c r="AD306" s="3"/>
      <c r="AE306" s="3"/>
      <c r="AF306" s="3"/>
      <c r="AG306" s="3"/>
      <c r="AH306" s="3"/>
      <c r="AI306" s="3"/>
      <c r="AJ306" s="3"/>
      <c r="AK306" s="3"/>
      <c r="AL306" s="3"/>
      <c r="AM306" s="5" t="s">
        <v>2133</v>
      </c>
      <c r="AN306" s="5" t="s">
        <v>2386</v>
      </c>
      <c r="AO306" s="5" t="s">
        <v>2256</v>
      </c>
      <c r="AP306" s="5">
        <v>0.05</v>
      </c>
      <c r="AQ306" s="5" t="s">
        <v>2145</v>
      </c>
      <c r="AR306" s="5"/>
    </row>
    <row r="307" spans="2:44">
      <c r="B307" s="3" t="s">
        <v>513</v>
      </c>
      <c r="C307" s="3" t="s">
        <v>514</v>
      </c>
      <c r="D307" s="3" t="s">
        <v>631</v>
      </c>
      <c r="E307" s="3" t="s">
        <v>632</v>
      </c>
      <c r="F307" s="6">
        <v>4620021335347</v>
      </c>
      <c r="G307" s="6"/>
      <c r="H307" s="3">
        <f>VLOOKUP(B307,'Бланк заказа'!A$4:D$294,4,FALSE)</f>
        <v>789</v>
      </c>
      <c r="I307" s="3" t="s">
        <v>2382</v>
      </c>
      <c r="J307" s="3" t="s">
        <v>2126</v>
      </c>
      <c r="K307" s="3"/>
      <c r="L307" s="3" t="s">
        <v>675</v>
      </c>
      <c r="M307" s="3" t="s">
        <v>675</v>
      </c>
      <c r="N307" s="3" t="s">
        <v>2496</v>
      </c>
      <c r="O307" s="3" t="s">
        <v>1756</v>
      </c>
      <c r="P307" s="3" t="s">
        <v>641</v>
      </c>
      <c r="Q307" s="3"/>
      <c r="R307" s="3" t="s">
        <v>2128</v>
      </c>
      <c r="S307" s="3" t="s">
        <v>2497</v>
      </c>
      <c r="T307" s="3" t="s">
        <v>2497</v>
      </c>
      <c r="U307" s="3"/>
      <c r="V307" s="3" t="s">
        <v>2130</v>
      </c>
      <c r="W307" s="3"/>
      <c r="X307" s="3" t="s">
        <v>2131</v>
      </c>
      <c r="Y307" s="3" t="s">
        <v>2498</v>
      </c>
      <c r="Z307" s="3">
        <v>11.5</v>
      </c>
      <c r="AA307" s="3">
        <v>5.5</v>
      </c>
      <c r="AB307" s="3">
        <v>1.5</v>
      </c>
      <c r="AC307" s="3">
        <v>25.61</v>
      </c>
      <c r="AD307" s="3"/>
      <c r="AE307" s="3"/>
      <c r="AF307" s="3"/>
      <c r="AG307" s="3"/>
      <c r="AH307" s="3"/>
      <c r="AI307" s="3"/>
      <c r="AJ307" s="3"/>
      <c r="AK307" s="3"/>
      <c r="AL307" s="3"/>
      <c r="AM307" s="5" t="s">
        <v>2133</v>
      </c>
      <c r="AN307" s="5" t="s">
        <v>2386</v>
      </c>
      <c r="AO307" s="5" t="s">
        <v>2256</v>
      </c>
      <c r="AP307" s="5">
        <v>0.05</v>
      </c>
      <c r="AQ307" s="5" t="s">
        <v>2149</v>
      </c>
      <c r="AR307" s="5"/>
    </row>
    <row r="308" spans="2:44">
      <c r="B308" s="3" t="s">
        <v>515</v>
      </c>
      <c r="C308" s="3" t="s">
        <v>516</v>
      </c>
      <c r="D308" s="3" t="s">
        <v>631</v>
      </c>
      <c r="E308" s="3" t="s">
        <v>632</v>
      </c>
      <c r="F308" s="6">
        <v>4620021335354</v>
      </c>
      <c r="G308" s="6"/>
      <c r="H308" s="3">
        <f>VLOOKUP(B308,'Бланк заказа'!A$4:D$294,4,FALSE)</f>
        <v>789</v>
      </c>
      <c r="I308" s="3" t="s">
        <v>2382</v>
      </c>
      <c r="J308" s="3" t="s">
        <v>2126</v>
      </c>
      <c r="K308" s="3"/>
      <c r="L308" s="3" t="s">
        <v>675</v>
      </c>
      <c r="M308" s="3" t="s">
        <v>675</v>
      </c>
      <c r="N308" s="3" t="s">
        <v>2499</v>
      </c>
      <c r="O308" s="3" t="s">
        <v>1756</v>
      </c>
      <c r="P308" s="3" t="s">
        <v>641</v>
      </c>
      <c r="Q308" s="3"/>
      <c r="R308" s="3" t="s">
        <v>2128</v>
      </c>
      <c r="S308" s="3" t="s">
        <v>2500</v>
      </c>
      <c r="T308" s="3" t="s">
        <v>2500</v>
      </c>
      <c r="U308" s="3"/>
      <c r="V308" s="3" t="s">
        <v>2130</v>
      </c>
      <c r="W308" s="3"/>
      <c r="X308" s="3" t="s">
        <v>2131</v>
      </c>
      <c r="Y308" s="3" t="s">
        <v>2501</v>
      </c>
      <c r="Z308" s="3">
        <v>11.5</v>
      </c>
      <c r="AA308" s="3">
        <v>5.5</v>
      </c>
      <c r="AB308" s="3">
        <v>1.5</v>
      </c>
      <c r="AC308" s="3">
        <v>25.61</v>
      </c>
      <c r="AD308" s="3"/>
      <c r="AE308" s="3"/>
      <c r="AF308" s="3"/>
      <c r="AG308" s="3"/>
      <c r="AH308" s="3"/>
      <c r="AI308" s="3"/>
      <c r="AJ308" s="3"/>
      <c r="AK308" s="3"/>
      <c r="AL308" s="3"/>
      <c r="AM308" s="5" t="s">
        <v>2133</v>
      </c>
      <c r="AN308" s="5" t="s">
        <v>2386</v>
      </c>
      <c r="AO308" s="5" t="s">
        <v>2256</v>
      </c>
      <c r="AP308" s="5">
        <v>0.05</v>
      </c>
      <c r="AQ308" s="5" t="s">
        <v>2153</v>
      </c>
      <c r="AR308" s="5"/>
    </row>
    <row r="309" spans="2:44">
      <c r="B309" s="3" t="s">
        <v>517</v>
      </c>
      <c r="C309" s="3" t="s">
        <v>518</v>
      </c>
      <c r="D309" s="3" t="s">
        <v>631</v>
      </c>
      <c r="E309" s="3" t="s">
        <v>632</v>
      </c>
      <c r="F309" s="6">
        <v>4620021335361</v>
      </c>
      <c r="G309" s="6"/>
      <c r="H309" s="3">
        <f>VLOOKUP(B309,'Бланк заказа'!A$4:D$294,4,FALSE)</f>
        <v>789</v>
      </c>
      <c r="I309" s="3" t="s">
        <v>2382</v>
      </c>
      <c r="J309" s="3" t="s">
        <v>2126</v>
      </c>
      <c r="K309" s="3"/>
      <c r="L309" s="3" t="s">
        <v>675</v>
      </c>
      <c r="M309" s="3" t="s">
        <v>675</v>
      </c>
      <c r="N309" s="3" t="s">
        <v>2502</v>
      </c>
      <c r="O309" s="3" t="s">
        <v>1756</v>
      </c>
      <c r="P309" s="3" t="s">
        <v>641</v>
      </c>
      <c r="Q309" s="3"/>
      <c r="R309" s="3" t="s">
        <v>2128</v>
      </c>
      <c r="S309" s="3" t="s">
        <v>2503</v>
      </c>
      <c r="T309" s="3" t="s">
        <v>2503</v>
      </c>
      <c r="U309" s="3"/>
      <c r="V309" s="3" t="s">
        <v>2130</v>
      </c>
      <c r="W309" s="3"/>
      <c r="X309" s="3" t="s">
        <v>2131</v>
      </c>
      <c r="Y309" s="3" t="s">
        <v>2504</v>
      </c>
      <c r="Z309" s="3">
        <v>11.5</v>
      </c>
      <c r="AA309" s="3">
        <v>5.5</v>
      </c>
      <c r="AB309" s="3">
        <v>1.5</v>
      </c>
      <c r="AC309" s="3">
        <v>25.61</v>
      </c>
      <c r="AD309" s="3"/>
      <c r="AE309" s="3"/>
      <c r="AF309" s="3"/>
      <c r="AG309" s="3"/>
      <c r="AH309" s="3"/>
      <c r="AI309" s="3"/>
      <c r="AJ309" s="3"/>
      <c r="AK309" s="3"/>
      <c r="AL309" s="3"/>
      <c r="AM309" s="5" t="s">
        <v>2133</v>
      </c>
      <c r="AN309" s="5" t="s">
        <v>2386</v>
      </c>
      <c r="AO309" s="5" t="s">
        <v>2256</v>
      </c>
      <c r="AP309" s="5">
        <v>0.05</v>
      </c>
      <c r="AQ309" s="5" t="s">
        <v>2157</v>
      </c>
      <c r="AR309" s="5"/>
    </row>
    <row r="310" spans="2:44">
      <c r="B310" s="3" t="s">
        <v>519</v>
      </c>
      <c r="C310" s="3" t="s">
        <v>520</v>
      </c>
      <c r="D310" s="3" t="s">
        <v>631</v>
      </c>
      <c r="E310" s="3" t="s">
        <v>632</v>
      </c>
      <c r="F310" s="6">
        <v>4620021335378</v>
      </c>
      <c r="G310" s="6"/>
      <c r="H310" s="3">
        <f>VLOOKUP(B310,'Бланк заказа'!A$4:D$294,4,FALSE)</f>
        <v>750</v>
      </c>
      <c r="I310" s="3" t="s">
        <v>2382</v>
      </c>
      <c r="J310" s="3" t="s">
        <v>2126</v>
      </c>
      <c r="K310" s="3"/>
      <c r="L310" s="3" t="s">
        <v>675</v>
      </c>
      <c r="M310" s="3" t="s">
        <v>675</v>
      </c>
      <c r="N310" s="3" t="s">
        <v>2505</v>
      </c>
      <c r="O310" s="3" t="s">
        <v>1756</v>
      </c>
      <c r="P310" s="3" t="s">
        <v>641</v>
      </c>
      <c r="Q310" s="3"/>
      <c r="R310" s="3" t="s">
        <v>2128</v>
      </c>
      <c r="S310" s="3" t="s">
        <v>2506</v>
      </c>
      <c r="T310" s="3" t="s">
        <v>2506</v>
      </c>
      <c r="U310" s="3"/>
      <c r="V310" s="3" t="s">
        <v>2130</v>
      </c>
      <c r="W310" s="3"/>
      <c r="X310" s="3" t="s">
        <v>2131</v>
      </c>
      <c r="Y310" s="3" t="s">
        <v>2507</v>
      </c>
      <c r="Z310" s="3">
        <v>11.5</v>
      </c>
      <c r="AA310" s="3">
        <v>5.5</v>
      </c>
      <c r="AB310" s="3">
        <v>1.5</v>
      </c>
      <c r="AC310" s="3">
        <v>25.61</v>
      </c>
      <c r="AD310" s="3"/>
      <c r="AE310" s="3"/>
      <c r="AF310" s="3"/>
      <c r="AG310" s="3"/>
      <c r="AH310" s="3"/>
      <c r="AI310" s="3"/>
      <c r="AJ310" s="3"/>
      <c r="AK310" s="3"/>
      <c r="AL310" s="3"/>
      <c r="AM310" s="5" t="s">
        <v>2133</v>
      </c>
      <c r="AN310" s="5" t="s">
        <v>2386</v>
      </c>
      <c r="AO310" s="5" t="s">
        <v>2256</v>
      </c>
      <c r="AP310" s="5" t="s">
        <v>2136</v>
      </c>
      <c r="AQ310" s="5" t="s">
        <v>2181</v>
      </c>
      <c r="AR310" s="5"/>
    </row>
    <row r="311" spans="2:44">
      <c r="B311" s="3" t="s">
        <v>521</v>
      </c>
      <c r="C311" s="3" t="s">
        <v>522</v>
      </c>
      <c r="D311" s="3" t="s">
        <v>631</v>
      </c>
      <c r="E311" s="3" t="s">
        <v>632</v>
      </c>
      <c r="F311" s="6">
        <v>4620021335385</v>
      </c>
      <c r="G311" s="6"/>
      <c r="H311" s="3">
        <f>VLOOKUP(B311,'Бланк заказа'!A$4:D$294,4,FALSE)</f>
        <v>750</v>
      </c>
      <c r="I311" s="3" t="s">
        <v>2382</v>
      </c>
      <c r="J311" s="3" t="s">
        <v>2126</v>
      </c>
      <c r="K311" s="3"/>
      <c r="L311" s="3" t="s">
        <v>675</v>
      </c>
      <c r="M311" s="3" t="s">
        <v>675</v>
      </c>
      <c r="N311" s="3" t="s">
        <v>2508</v>
      </c>
      <c r="O311" s="3" t="s">
        <v>1756</v>
      </c>
      <c r="P311" s="3" t="s">
        <v>641</v>
      </c>
      <c r="Q311" s="3"/>
      <c r="R311" s="3" t="s">
        <v>2128</v>
      </c>
      <c r="S311" s="3" t="s">
        <v>2509</v>
      </c>
      <c r="T311" s="3" t="s">
        <v>2509</v>
      </c>
      <c r="U311" s="3"/>
      <c r="V311" s="3" t="s">
        <v>2130</v>
      </c>
      <c r="W311" s="3"/>
      <c r="X311" s="3" t="s">
        <v>2131</v>
      </c>
      <c r="Y311" s="3" t="s">
        <v>2510</v>
      </c>
      <c r="Z311" s="3">
        <v>11.5</v>
      </c>
      <c r="AA311" s="3">
        <v>5.5</v>
      </c>
      <c r="AB311" s="3">
        <v>1.5</v>
      </c>
      <c r="AC311" s="3">
        <v>25.61</v>
      </c>
      <c r="AD311" s="3"/>
      <c r="AE311" s="3"/>
      <c r="AF311" s="3"/>
      <c r="AG311" s="3"/>
      <c r="AH311" s="3"/>
      <c r="AI311" s="3"/>
      <c r="AJ311" s="3"/>
      <c r="AK311" s="3"/>
      <c r="AL311" s="3"/>
      <c r="AM311" s="5" t="s">
        <v>2133</v>
      </c>
      <c r="AN311" s="5" t="s">
        <v>2386</v>
      </c>
      <c r="AO311" s="5" t="s">
        <v>2256</v>
      </c>
      <c r="AP311" s="5" t="s">
        <v>2136</v>
      </c>
      <c r="AQ311" s="5" t="s">
        <v>2185</v>
      </c>
      <c r="AR311" s="5"/>
    </row>
    <row r="312" spans="2:44">
      <c r="B312" s="3" t="s">
        <v>523</v>
      </c>
      <c r="C312" s="3" t="s">
        <v>524</v>
      </c>
      <c r="D312" s="3" t="s">
        <v>631</v>
      </c>
      <c r="E312" s="3" t="s">
        <v>632</v>
      </c>
      <c r="F312" s="6">
        <v>4620021335392</v>
      </c>
      <c r="G312" s="6"/>
      <c r="H312" s="3">
        <f>VLOOKUP(B312,'Бланк заказа'!A$4:D$294,4,FALSE)</f>
        <v>750</v>
      </c>
      <c r="I312" s="3" t="s">
        <v>2382</v>
      </c>
      <c r="J312" s="3" t="s">
        <v>2126</v>
      </c>
      <c r="K312" s="3"/>
      <c r="L312" s="3" t="s">
        <v>675</v>
      </c>
      <c r="M312" s="3" t="s">
        <v>675</v>
      </c>
      <c r="N312" s="3" t="s">
        <v>2511</v>
      </c>
      <c r="O312" s="3" t="s">
        <v>1756</v>
      </c>
      <c r="P312" s="3" t="s">
        <v>641</v>
      </c>
      <c r="Q312" s="3"/>
      <c r="R312" s="3" t="s">
        <v>2128</v>
      </c>
      <c r="S312" s="3" t="s">
        <v>2512</v>
      </c>
      <c r="T312" s="3" t="s">
        <v>2512</v>
      </c>
      <c r="U312" s="3"/>
      <c r="V312" s="3" t="s">
        <v>2130</v>
      </c>
      <c r="W312" s="3"/>
      <c r="X312" s="3" t="s">
        <v>2131</v>
      </c>
      <c r="Y312" s="3" t="s">
        <v>2513</v>
      </c>
      <c r="Z312" s="3">
        <v>11.5</v>
      </c>
      <c r="AA312" s="3">
        <v>5.5</v>
      </c>
      <c r="AB312" s="3">
        <v>1.5</v>
      </c>
      <c r="AC312" s="3">
        <v>25.61</v>
      </c>
      <c r="AD312" s="3"/>
      <c r="AE312" s="3"/>
      <c r="AF312" s="3"/>
      <c r="AG312" s="3"/>
      <c r="AH312" s="3"/>
      <c r="AI312" s="3"/>
      <c r="AJ312" s="3"/>
      <c r="AK312" s="3"/>
      <c r="AL312" s="3"/>
      <c r="AM312" s="5" t="s">
        <v>2133</v>
      </c>
      <c r="AN312" s="5" t="s">
        <v>2386</v>
      </c>
      <c r="AO312" s="5" t="s">
        <v>2256</v>
      </c>
      <c r="AP312" s="5" t="s">
        <v>2136</v>
      </c>
      <c r="AQ312" s="5" t="s">
        <v>2137</v>
      </c>
      <c r="AR312" s="5"/>
    </row>
    <row r="313" spans="2:44">
      <c r="B313" s="3" t="s">
        <v>525</v>
      </c>
      <c r="C313" s="3" t="s">
        <v>526</v>
      </c>
      <c r="D313" s="3" t="s">
        <v>631</v>
      </c>
      <c r="E313" s="3" t="s">
        <v>632</v>
      </c>
      <c r="F313" s="6">
        <v>4620021335408</v>
      </c>
      <c r="G313" s="6"/>
      <c r="H313" s="3">
        <f>VLOOKUP(B313,'Бланк заказа'!A$4:D$294,4,FALSE)</f>
        <v>750</v>
      </c>
      <c r="I313" s="3" t="s">
        <v>2382</v>
      </c>
      <c r="J313" s="3" t="s">
        <v>2126</v>
      </c>
      <c r="K313" s="3"/>
      <c r="L313" s="3" t="s">
        <v>675</v>
      </c>
      <c r="M313" s="3" t="s">
        <v>675</v>
      </c>
      <c r="N313" s="3" t="s">
        <v>2514</v>
      </c>
      <c r="O313" s="3" t="s">
        <v>1756</v>
      </c>
      <c r="P313" s="3" t="s">
        <v>641</v>
      </c>
      <c r="Q313" s="3"/>
      <c r="R313" s="3" t="s">
        <v>2128</v>
      </c>
      <c r="S313" s="3" t="s">
        <v>2515</v>
      </c>
      <c r="T313" s="3" t="s">
        <v>2515</v>
      </c>
      <c r="U313" s="3"/>
      <c r="V313" s="3" t="s">
        <v>2130</v>
      </c>
      <c r="W313" s="3"/>
      <c r="X313" s="3" t="s">
        <v>2131</v>
      </c>
      <c r="Y313" s="3" t="s">
        <v>2516</v>
      </c>
      <c r="Z313" s="3">
        <v>11.5</v>
      </c>
      <c r="AA313" s="3">
        <v>5.5</v>
      </c>
      <c r="AB313" s="3">
        <v>1.5</v>
      </c>
      <c r="AC313" s="3">
        <v>25.61</v>
      </c>
      <c r="AD313" s="3"/>
      <c r="AE313" s="3"/>
      <c r="AF313" s="3"/>
      <c r="AG313" s="3"/>
      <c r="AH313" s="3"/>
      <c r="AI313" s="3"/>
      <c r="AJ313" s="3"/>
      <c r="AK313" s="3"/>
      <c r="AL313" s="3"/>
      <c r="AM313" s="5" t="s">
        <v>2133</v>
      </c>
      <c r="AN313" s="5" t="s">
        <v>2386</v>
      </c>
      <c r="AO313" s="5" t="s">
        <v>2256</v>
      </c>
      <c r="AP313" s="5" t="s">
        <v>2136</v>
      </c>
      <c r="AQ313" s="5" t="s">
        <v>2141</v>
      </c>
      <c r="AR313" s="5"/>
    </row>
    <row r="314" spans="2:44">
      <c r="B314" s="3" t="s">
        <v>527</v>
      </c>
      <c r="C314" s="3" t="s">
        <v>528</v>
      </c>
      <c r="D314" s="3" t="s">
        <v>631</v>
      </c>
      <c r="E314" s="3" t="s">
        <v>632</v>
      </c>
      <c r="F314" s="6">
        <v>4620021335415</v>
      </c>
      <c r="G314" s="6"/>
      <c r="H314" s="3">
        <f>VLOOKUP(B314,'Бланк заказа'!A$4:D$294,4,FALSE)</f>
        <v>750</v>
      </c>
      <c r="I314" s="3" t="s">
        <v>2382</v>
      </c>
      <c r="J314" s="3" t="s">
        <v>2126</v>
      </c>
      <c r="K314" s="3"/>
      <c r="L314" s="3" t="s">
        <v>675</v>
      </c>
      <c r="M314" s="3" t="s">
        <v>675</v>
      </c>
      <c r="N314" s="3" t="s">
        <v>2517</v>
      </c>
      <c r="O314" s="3" t="s">
        <v>1756</v>
      </c>
      <c r="P314" s="3" t="s">
        <v>641</v>
      </c>
      <c r="Q314" s="3"/>
      <c r="R314" s="3" t="s">
        <v>2128</v>
      </c>
      <c r="S314" s="3" t="s">
        <v>2518</v>
      </c>
      <c r="T314" s="3" t="s">
        <v>2518</v>
      </c>
      <c r="U314" s="3"/>
      <c r="V314" s="3" t="s">
        <v>2130</v>
      </c>
      <c r="W314" s="3"/>
      <c r="X314" s="3" t="s">
        <v>2131</v>
      </c>
      <c r="Y314" s="3" t="s">
        <v>2519</v>
      </c>
      <c r="Z314" s="3">
        <v>11.5</v>
      </c>
      <c r="AA314" s="3">
        <v>5.5</v>
      </c>
      <c r="AB314" s="3">
        <v>1.5</v>
      </c>
      <c r="AC314" s="3">
        <v>25.61</v>
      </c>
      <c r="AD314" s="3"/>
      <c r="AE314" s="3"/>
      <c r="AF314" s="3"/>
      <c r="AG314" s="3"/>
      <c r="AH314" s="3"/>
      <c r="AI314" s="3"/>
      <c r="AJ314" s="3"/>
      <c r="AK314" s="3"/>
      <c r="AL314" s="3"/>
      <c r="AM314" s="5" t="s">
        <v>2133</v>
      </c>
      <c r="AN314" s="5" t="s">
        <v>2386</v>
      </c>
      <c r="AO314" s="5" t="s">
        <v>2256</v>
      </c>
      <c r="AP314" s="5" t="s">
        <v>2136</v>
      </c>
      <c r="AQ314" s="5" t="s">
        <v>2145</v>
      </c>
      <c r="AR314" s="5"/>
    </row>
    <row r="315" spans="2:44">
      <c r="B315" s="3" t="s">
        <v>529</v>
      </c>
      <c r="C315" s="3" t="s">
        <v>530</v>
      </c>
      <c r="D315" s="3" t="s">
        <v>631</v>
      </c>
      <c r="E315" s="3" t="s">
        <v>632</v>
      </c>
      <c r="F315" s="6">
        <v>4620021335422</v>
      </c>
      <c r="G315" s="6"/>
      <c r="H315" s="3">
        <f>VLOOKUP(B315,'Бланк заказа'!A$4:D$294,4,FALSE)</f>
        <v>750</v>
      </c>
      <c r="I315" s="3" t="s">
        <v>2382</v>
      </c>
      <c r="J315" s="3" t="s">
        <v>2126</v>
      </c>
      <c r="K315" s="3"/>
      <c r="L315" s="3" t="s">
        <v>675</v>
      </c>
      <c r="M315" s="3" t="s">
        <v>675</v>
      </c>
      <c r="N315" s="3" t="s">
        <v>2520</v>
      </c>
      <c r="O315" s="3" t="s">
        <v>1756</v>
      </c>
      <c r="P315" s="3" t="s">
        <v>641</v>
      </c>
      <c r="Q315" s="3"/>
      <c r="R315" s="3" t="s">
        <v>2128</v>
      </c>
      <c r="S315" s="3" t="s">
        <v>2521</v>
      </c>
      <c r="T315" s="3" t="s">
        <v>2521</v>
      </c>
      <c r="U315" s="3"/>
      <c r="V315" s="3" t="s">
        <v>2130</v>
      </c>
      <c r="W315" s="3"/>
      <c r="X315" s="3" t="s">
        <v>2131</v>
      </c>
      <c r="Y315" s="3" t="s">
        <v>2522</v>
      </c>
      <c r="Z315" s="3">
        <v>11.5</v>
      </c>
      <c r="AA315" s="3">
        <v>5.5</v>
      </c>
      <c r="AB315" s="3">
        <v>1.5</v>
      </c>
      <c r="AC315" s="3">
        <v>25.61</v>
      </c>
      <c r="AD315" s="3"/>
      <c r="AE315" s="3"/>
      <c r="AF315" s="3"/>
      <c r="AG315" s="3"/>
      <c r="AH315" s="3"/>
      <c r="AI315" s="3"/>
      <c r="AJ315" s="3"/>
      <c r="AK315" s="3"/>
      <c r="AL315" s="3"/>
      <c r="AM315" s="5" t="s">
        <v>2133</v>
      </c>
      <c r="AN315" s="5" t="s">
        <v>2386</v>
      </c>
      <c r="AO315" s="5" t="s">
        <v>2256</v>
      </c>
      <c r="AP315" s="5" t="s">
        <v>2136</v>
      </c>
      <c r="AQ315" s="5" t="s">
        <v>2149</v>
      </c>
      <c r="AR315" s="5"/>
    </row>
    <row r="316" spans="2:44">
      <c r="B316" s="3" t="s">
        <v>531</v>
      </c>
      <c r="C316" s="3" t="s">
        <v>532</v>
      </c>
      <c r="D316" s="3" t="s">
        <v>631</v>
      </c>
      <c r="E316" s="3" t="s">
        <v>632</v>
      </c>
      <c r="F316" s="6">
        <v>4620021335439</v>
      </c>
      <c r="G316" s="6"/>
      <c r="H316" s="3">
        <f>VLOOKUP(B316,'Бланк заказа'!A$4:D$294,4,FALSE)</f>
        <v>750</v>
      </c>
      <c r="I316" s="3" t="s">
        <v>2382</v>
      </c>
      <c r="J316" s="3" t="s">
        <v>2126</v>
      </c>
      <c r="K316" s="3"/>
      <c r="L316" s="3" t="s">
        <v>675</v>
      </c>
      <c r="M316" s="3" t="s">
        <v>675</v>
      </c>
      <c r="N316" s="3" t="s">
        <v>2523</v>
      </c>
      <c r="O316" s="3" t="s">
        <v>1756</v>
      </c>
      <c r="P316" s="3" t="s">
        <v>641</v>
      </c>
      <c r="Q316" s="3"/>
      <c r="R316" s="3" t="s">
        <v>2128</v>
      </c>
      <c r="S316" s="3" t="s">
        <v>2524</v>
      </c>
      <c r="T316" s="3" t="s">
        <v>2524</v>
      </c>
      <c r="U316" s="3"/>
      <c r="V316" s="3" t="s">
        <v>2130</v>
      </c>
      <c r="W316" s="3"/>
      <c r="X316" s="3" t="s">
        <v>2131</v>
      </c>
      <c r="Y316" s="3" t="s">
        <v>2525</v>
      </c>
      <c r="Z316" s="3">
        <v>11.5</v>
      </c>
      <c r="AA316" s="3">
        <v>5.5</v>
      </c>
      <c r="AB316" s="3">
        <v>1.5</v>
      </c>
      <c r="AC316" s="3">
        <v>25.61</v>
      </c>
      <c r="AD316" s="3"/>
      <c r="AE316" s="3"/>
      <c r="AF316" s="3"/>
      <c r="AG316" s="3"/>
      <c r="AH316" s="3"/>
      <c r="AI316" s="3"/>
      <c r="AJ316" s="3"/>
      <c r="AK316" s="3"/>
      <c r="AL316" s="3"/>
      <c r="AM316" s="5" t="s">
        <v>2133</v>
      </c>
      <c r="AN316" s="5" t="s">
        <v>2386</v>
      </c>
      <c r="AO316" s="5" t="s">
        <v>2256</v>
      </c>
      <c r="AP316" s="5" t="s">
        <v>2136</v>
      </c>
      <c r="AQ316" s="5" t="s">
        <v>2153</v>
      </c>
      <c r="AR316" s="5"/>
    </row>
    <row r="317" spans="2:44">
      <c r="B317" s="3" t="s">
        <v>533</v>
      </c>
      <c r="C317" s="3" t="s">
        <v>534</v>
      </c>
      <c r="D317" s="3" t="s">
        <v>631</v>
      </c>
      <c r="E317" s="3" t="s">
        <v>632</v>
      </c>
      <c r="F317" s="6">
        <v>4620021335446</v>
      </c>
      <c r="G317" s="6"/>
      <c r="H317" s="3">
        <f>VLOOKUP(B317,'Бланк заказа'!A$4:D$294,4,FALSE)</f>
        <v>750</v>
      </c>
      <c r="I317" s="3" t="s">
        <v>2382</v>
      </c>
      <c r="J317" s="3" t="s">
        <v>2126</v>
      </c>
      <c r="K317" s="3"/>
      <c r="L317" s="3" t="s">
        <v>675</v>
      </c>
      <c r="M317" s="3" t="s">
        <v>675</v>
      </c>
      <c r="N317" s="3" t="s">
        <v>2526</v>
      </c>
      <c r="O317" s="3" t="s">
        <v>1756</v>
      </c>
      <c r="P317" s="3" t="s">
        <v>641</v>
      </c>
      <c r="Q317" s="3"/>
      <c r="R317" s="3" t="s">
        <v>2128</v>
      </c>
      <c r="S317" s="3" t="s">
        <v>2527</v>
      </c>
      <c r="T317" s="3" t="s">
        <v>2527</v>
      </c>
      <c r="U317" s="3"/>
      <c r="V317" s="3" t="s">
        <v>2130</v>
      </c>
      <c r="W317" s="3"/>
      <c r="X317" s="3" t="s">
        <v>2131</v>
      </c>
      <c r="Y317" s="3" t="s">
        <v>2528</v>
      </c>
      <c r="Z317" s="3">
        <v>11.5</v>
      </c>
      <c r="AA317" s="3">
        <v>5.5</v>
      </c>
      <c r="AB317" s="3">
        <v>1.5</v>
      </c>
      <c r="AC317" s="3">
        <v>25.61</v>
      </c>
      <c r="AD317" s="3"/>
      <c r="AE317" s="3"/>
      <c r="AF317" s="3"/>
      <c r="AG317" s="3"/>
      <c r="AH317" s="3"/>
      <c r="AI317" s="3"/>
      <c r="AJ317" s="3"/>
      <c r="AK317" s="3"/>
      <c r="AL317" s="3"/>
      <c r="AM317" s="5" t="s">
        <v>2133</v>
      </c>
      <c r="AN317" s="5" t="s">
        <v>2386</v>
      </c>
      <c r="AO317" s="5" t="s">
        <v>2256</v>
      </c>
      <c r="AP317" s="5" t="s">
        <v>2136</v>
      </c>
      <c r="AQ317" s="5" t="s">
        <v>2157</v>
      </c>
      <c r="AR317" s="5"/>
    </row>
    <row r="318" spans="2:44">
      <c r="B318" s="3" t="s">
        <v>535</v>
      </c>
      <c r="C318" s="3" t="s">
        <v>536</v>
      </c>
      <c r="D318" s="3" t="s">
        <v>631</v>
      </c>
      <c r="E318" s="3" t="s">
        <v>632</v>
      </c>
      <c r="F318" s="6">
        <v>4620021335453</v>
      </c>
      <c r="G318" s="6"/>
      <c r="H318" s="3">
        <f>VLOOKUP(B318,'Бланк заказа'!A$4:D$294,4,FALSE)</f>
        <v>750</v>
      </c>
      <c r="I318" s="3" t="s">
        <v>2382</v>
      </c>
      <c r="J318" s="3" t="s">
        <v>2126</v>
      </c>
      <c r="K318" s="3"/>
      <c r="L318" s="3" t="s">
        <v>675</v>
      </c>
      <c r="M318" s="3" t="s">
        <v>675</v>
      </c>
      <c r="N318" s="3" t="s">
        <v>2529</v>
      </c>
      <c r="O318" s="3" t="s">
        <v>1756</v>
      </c>
      <c r="P318" s="3" t="s">
        <v>641</v>
      </c>
      <c r="Q318" s="3"/>
      <c r="R318" s="3" t="s">
        <v>2128</v>
      </c>
      <c r="S318" s="3" t="s">
        <v>2530</v>
      </c>
      <c r="T318" s="3" t="s">
        <v>2530</v>
      </c>
      <c r="U318" s="3"/>
      <c r="V318" s="3" t="s">
        <v>2130</v>
      </c>
      <c r="W318" s="3"/>
      <c r="X318" s="3" t="s">
        <v>2131</v>
      </c>
      <c r="Y318" s="3" t="s">
        <v>2531</v>
      </c>
      <c r="Z318" s="3">
        <v>11.5</v>
      </c>
      <c r="AA318" s="3">
        <v>5.5</v>
      </c>
      <c r="AB318" s="3">
        <v>1.5</v>
      </c>
      <c r="AC318" s="3">
        <v>25.61</v>
      </c>
      <c r="AD318" s="3"/>
      <c r="AE318" s="3"/>
      <c r="AF318" s="3"/>
      <c r="AG318" s="3"/>
      <c r="AH318" s="3"/>
      <c r="AI318" s="3"/>
      <c r="AJ318" s="3"/>
      <c r="AK318" s="3"/>
      <c r="AL318" s="3"/>
      <c r="AM318" s="5" t="s">
        <v>2133</v>
      </c>
      <c r="AN318" s="5" t="s">
        <v>2386</v>
      </c>
      <c r="AO318" s="5" t="s">
        <v>2256</v>
      </c>
      <c r="AP318" s="5" t="s">
        <v>2231</v>
      </c>
      <c r="AQ318" s="5" t="s">
        <v>2181</v>
      </c>
      <c r="AR318" s="5"/>
    </row>
    <row r="319" spans="2:44">
      <c r="B319" s="3" t="s">
        <v>537</v>
      </c>
      <c r="C319" s="3" t="s">
        <v>538</v>
      </c>
      <c r="D319" s="3" t="s">
        <v>631</v>
      </c>
      <c r="E319" s="3" t="s">
        <v>632</v>
      </c>
      <c r="F319" s="6">
        <v>4620021335460</v>
      </c>
      <c r="G319" s="6"/>
      <c r="H319" s="3">
        <f>VLOOKUP(B319,'Бланк заказа'!A$4:D$294,4,FALSE)</f>
        <v>750</v>
      </c>
      <c r="I319" s="3" t="s">
        <v>2382</v>
      </c>
      <c r="J319" s="3" t="s">
        <v>2126</v>
      </c>
      <c r="K319" s="3"/>
      <c r="L319" s="3" t="s">
        <v>675</v>
      </c>
      <c r="M319" s="3" t="s">
        <v>675</v>
      </c>
      <c r="N319" s="3" t="s">
        <v>2532</v>
      </c>
      <c r="O319" s="3" t="s">
        <v>1756</v>
      </c>
      <c r="P319" s="3" t="s">
        <v>641</v>
      </c>
      <c r="Q319" s="3"/>
      <c r="R319" s="3" t="s">
        <v>2128</v>
      </c>
      <c r="S319" s="3" t="s">
        <v>2533</v>
      </c>
      <c r="T319" s="3" t="s">
        <v>2533</v>
      </c>
      <c r="U319" s="3"/>
      <c r="V319" s="3" t="s">
        <v>2130</v>
      </c>
      <c r="W319" s="3"/>
      <c r="X319" s="3" t="s">
        <v>2131</v>
      </c>
      <c r="Y319" s="3" t="s">
        <v>2534</v>
      </c>
      <c r="Z319" s="3">
        <v>11.5</v>
      </c>
      <c r="AA319" s="3">
        <v>5.5</v>
      </c>
      <c r="AB319" s="3">
        <v>1.5</v>
      </c>
      <c r="AC319" s="3">
        <v>25.61</v>
      </c>
      <c r="AD319" s="3"/>
      <c r="AE319" s="3"/>
      <c r="AF319" s="3"/>
      <c r="AG319" s="3"/>
      <c r="AH319" s="3"/>
      <c r="AI319" s="3"/>
      <c r="AJ319" s="3"/>
      <c r="AK319" s="3"/>
      <c r="AL319" s="3"/>
      <c r="AM319" s="5" t="s">
        <v>2133</v>
      </c>
      <c r="AN319" s="5" t="s">
        <v>2386</v>
      </c>
      <c r="AO319" s="5" t="s">
        <v>2256</v>
      </c>
      <c r="AP319" s="5" t="s">
        <v>2231</v>
      </c>
      <c r="AQ319" s="5" t="s">
        <v>2185</v>
      </c>
      <c r="AR319" s="5"/>
    </row>
    <row r="320" spans="2:44">
      <c r="B320" s="3" t="s">
        <v>539</v>
      </c>
      <c r="C320" s="3" t="s">
        <v>540</v>
      </c>
      <c r="D320" s="3" t="s">
        <v>631</v>
      </c>
      <c r="E320" s="3" t="s">
        <v>632</v>
      </c>
      <c r="F320" s="6">
        <v>4620021335477</v>
      </c>
      <c r="G320" s="6"/>
      <c r="H320" s="3">
        <f>VLOOKUP(B320,'Бланк заказа'!A$4:D$294,4,FALSE)</f>
        <v>750</v>
      </c>
      <c r="I320" s="3" t="s">
        <v>2382</v>
      </c>
      <c r="J320" s="3" t="s">
        <v>2126</v>
      </c>
      <c r="K320" s="3"/>
      <c r="L320" s="3" t="s">
        <v>675</v>
      </c>
      <c r="M320" s="3" t="s">
        <v>675</v>
      </c>
      <c r="N320" s="3" t="s">
        <v>2535</v>
      </c>
      <c r="O320" s="3" t="s">
        <v>1756</v>
      </c>
      <c r="P320" s="3" t="s">
        <v>641</v>
      </c>
      <c r="Q320" s="3"/>
      <c r="R320" s="3" t="s">
        <v>2128</v>
      </c>
      <c r="S320" s="3" t="s">
        <v>2536</v>
      </c>
      <c r="T320" s="3" t="s">
        <v>2536</v>
      </c>
      <c r="U320" s="3"/>
      <c r="V320" s="3" t="s">
        <v>2130</v>
      </c>
      <c r="W320" s="3"/>
      <c r="X320" s="3" t="s">
        <v>2131</v>
      </c>
      <c r="Y320" s="3" t="s">
        <v>2537</v>
      </c>
      <c r="Z320" s="3">
        <v>11.5</v>
      </c>
      <c r="AA320" s="3">
        <v>5.5</v>
      </c>
      <c r="AB320" s="3">
        <v>1.5</v>
      </c>
      <c r="AC320" s="3">
        <v>25.61</v>
      </c>
      <c r="AD320" s="3"/>
      <c r="AE320" s="3"/>
      <c r="AF320" s="3"/>
      <c r="AG320" s="3"/>
      <c r="AH320" s="3"/>
      <c r="AI320" s="3"/>
      <c r="AJ320" s="3"/>
      <c r="AK320" s="3"/>
      <c r="AL320" s="3"/>
      <c r="AM320" s="5" t="s">
        <v>2133</v>
      </c>
      <c r="AN320" s="5" t="s">
        <v>2386</v>
      </c>
      <c r="AO320" s="5" t="s">
        <v>2256</v>
      </c>
      <c r="AP320" s="5" t="s">
        <v>2231</v>
      </c>
      <c r="AQ320" s="5" t="s">
        <v>2137</v>
      </c>
      <c r="AR320" s="5"/>
    </row>
    <row r="321" spans="2:44">
      <c r="B321" s="3" t="s">
        <v>541</v>
      </c>
      <c r="C321" s="3" t="s">
        <v>542</v>
      </c>
      <c r="D321" s="3" t="s">
        <v>631</v>
      </c>
      <c r="E321" s="3" t="s">
        <v>632</v>
      </c>
      <c r="F321" s="6">
        <v>4620021335484</v>
      </c>
      <c r="G321" s="6"/>
      <c r="H321" s="3">
        <f>VLOOKUP(B321,'Бланк заказа'!A$4:D$294,4,FALSE)</f>
        <v>750</v>
      </c>
      <c r="I321" s="3" t="s">
        <v>2382</v>
      </c>
      <c r="J321" s="3" t="s">
        <v>2126</v>
      </c>
      <c r="K321" s="3"/>
      <c r="L321" s="3" t="s">
        <v>675</v>
      </c>
      <c r="M321" s="3" t="s">
        <v>675</v>
      </c>
      <c r="N321" s="3" t="s">
        <v>2538</v>
      </c>
      <c r="O321" s="3" t="s">
        <v>1756</v>
      </c>
      <c r="P321" s="3" t="s">
        <v>641</v>
      </c>
      <c r="Q321" s="3"/>
      <c r="R321" s="3" t="s">
        <v>2128</v>
      </c>
      <c r="S321" s="3" t="s">
        <v>2539</v>
      </c>
      <c r="T321" s="3" t="s">
        <v>2539</v>
      </c>
      <c r="U321" s="3"/>
      <c r="V321" s="3" t="s">
        <v>2130</v>
      </c>
      <c r="W321" s="3"/>
      <c r="X321" s="3" t="s">
        <v>2131</v>
      </c>
      <c r="Y321" s="3" t="s">
        <v>2540</v>
      </c>
      <c r="Z321" s="3">
        <v>11.5</v>
      </c>
      <c r="AA321" s="3">
        <v>5.5</v>
      </c>
      <c r="AB321" s="3">
        <v>1.5</v>
      </c>
      <c r="AC321" s="3">
        <v>25.61</v>
      </c>
      <c r="AD321" s="3"/>
      <c r="AE321" s="3"/>
      <c r="AF321" s="3"/>
      <c r="AG321" s="3"/>
      <c r="AH321" s="3"/>
      <c r="AI321" s="3"/>
      <c r="AJ321" s="3"/>
      <c r="AK321" s="3"/>
      <c r="AL321" s="3"/>
      <c r="AM321" s="5" t="s">
        <v>2133</v>
      </c>
      <c r="AN321" s="5" t="s">
        <v>2386</v>
      </c>
      <c r="AO321" s="5" t="s">
        <v>2256</v>
      </c>
      <c r="AP321" s="5" t="s">
        <v>2231</v>
      </c>
      <c r="AQ321" s="5" t="s">
        <v>2141</v>
      </c>
      <c r="AR321" s="5"/>
    </row>
    <row r="322" spans="2:44">
      <c r="B322" s="3" t="s">
        <v>543</v>
      </c>
      <c r="C322" s="3" t="s">
        <v>544</v>
      </c>
      <c r="D322" s="3" t="s">
        <v>631</v>
      </c>
      <c r="E322" s="3" t="s">
        <v>632</v>
      </c>
      <c r="F322" s="6">
        <v>4620021335491</v>
      </c>
      <c r="G322" s="6"/>
      <c r="H322" s="3">
        <f>VLOOKUP(B322,'Бланк заказа'!A$4:D$294,4,FALSE)</f>
        <v>750</v>
      </c>
      <c r="I322" s="3" t="s">
        <v>2382</v>
      </c>
      <c r="J322" s="3" t="s">
        <v>2126</v>
      </c>
      <c r="K322" s="3"/>
      <c r="L322" s="3" t="s">
        <v>675</v>
      </c>
      <c r="M322" s="3" t="s">
        <v>675</v>
      </c>
      <c r="N322" s="3" t="s">
        <v>2541</v>
      </c>
      <c r="O322" s="3" t="s">
        <v>1756</v>
      </c>
      <c r="P322" s="3" t="s">
        <v>641</v>
      </c>
      <c r="Q322" s="3"/>
      <c r="R322" s="3" t="s">
        <v>2128</v>
      </c>
      <c r="S322" s="3" t="s">
        <v>2542</v>
      </c>
      <c r="T322" s="3" t="s">
        <v>2542</v>
      </c>
      <c r="U322" s="3"/>
      <c r="V322" s="3" t="s">
        <v>2130</v>
      </c>
      <c r="W322" s="3"/>
      <c r="X322" s="3" t="s">
        <v>2131</v>
      </c>
      <c r="Y322" s="3" t="s">
        <v>2543</v>
      </c>
      <c r="Z322" s="3">
        <v>11.5</v>
      </c>
      <c r="AA322" s="3">
        <v>5.5</v>
      </c>
      <c r="AB322" s="3">
        <v>1.5</v>
      </c>
      <c r="AC322" s="3">
        <v>25.61</v>
      </c>
      <c r="AD322" s="3"/>
      <c r="AE322" s="3"/>
      <c r="AF322" s="3"/>
      <c r="AG322" s="3"/>
      <c r="AH322" s="3"/>
      <c r="AI322" s="3"/>
      <c r="AJ322" s="3"/>
      <c r="AK322" s="3"/>
      <c r="AL322" s="3"/>
      <c r="AM322" s="5" t="s">
        <v>2133</v>
      </c>
      <c r="AN322" s="5" t="s">
        <v>2386</v>
      </c>
      <c r="AO322" s="5" t="s">
        <v>2256</v>
      </c>
      <c r="AP322" s="5" t="s">
        <v>2231</v>
      </c>
      <c r="AQ322" s="5" t="s">
        <v>2145</v>
      </c>
      <c r="AR322" s="5"/>
    </row>
    <row r="323" spans="2:44">
      <c r="B323" s="3" t="s">
        <v>545</v>
      </c>
      <c r="C323" s="3" t="s">
        <v>546</v>
      </c>
      <c r="D323" s="3" t="s">
        <v>631</v>
      </c>
      <c r="E323" s="3" t="s">
        <v>632</v>
      </c>
      <c r="F323" s="6">
        <v>4620021335507</v>
      </c>
      <c r="G323" s="6"/>
      <c r="H323" s="3">
        <v>750</v>
      </c>
      <c r="I323" s="3" t="s">
        <v>2382</v>
      </c>
      <c r="J323" s="3" t="s">
        <v>2126</v>
      </c>
      <c r="K323" s="3"/>
      <c r="L323" s="3" t="s">
        <v>675</v>
      </c>
      <c r="M323" s="3" t="s">
        <v>675</v>
      </c>
      <c r="N323" s="3" t="s">
        <v>2544</v>
      </c>
      <c r="O323" s="3" t="s">
        <v>1756</v>
      </c>
      <c r="P323" s="3" t="s">
        <v>641</v>
      </c>
      <c r="Q323" s="3"/>
      <c r="R323" s="3" t="s">
        <v>2128</v>
      </c>
      <c r="S323" s="3" t="s">
        <v>2545</v>
      </c>
      <c r="T323" s="3" t="s">
        <v>2545</v>
      </c>
      <c r="U323" s="3"/>
      <c r="V323" s="3" t="s">
        <v>2130</v>
      </c>
      <c r="W323" s="3"/>
      <c r="X323" s="3" t="s">
        <v>2131</v>
      </c>
      <c r="Y323" s="3" t="s">
        <v>2546</v>
      </c>
      <c r="Z323" s="3">
        <v>11.5</v>
      </c>
      <c r="AA323" s="3">
        <v>5.5</v>
      </c>
      <c r="AB323" s="3">
        <v>1.5</v>
      </c>
      <c r="AC323" s="3">
        <v>25.61</v>
      </c>
      <c r="AD323" s="3"/>
      <c r="AE323" s="3"/>
      <c r="AF323" s="3"/>
      <c r="AG323" s="3"/>
      <c r="AH323" s="3"/>
      <c r="AI323" s="3"/>
      <c r="AJ323" s="3"/>
      <c r="AK323" s="3"/>
      <c r="AL323" s="3"/>
      <c r="AM323" s="5" t="s">
        <v>2133</v>
      </c>
      <c r="AN323" s="5" t="s">
        <v>2386</v>
      </c>
      <c r="AO323" s="5" t="s">
        <v>2256</v>
      </c>
      <c r="AP323" s="5" t="s">
        <v>2231</v>
      </c>
      <c r="AQ323" s="5" t="s">
        <v>2149</v>
      </c>
      <c r="AR323" s="5"/>
    </row>
    <row r="324" spans="2:44">
      <c r="B324" s="3" t="s">
        <v>547</v>
      </c>
      <c r="C324" s="3" t="s">
        <v>548</v>
      </c>
      <c r="D324" s="3" t="s">
        <v>631</v>
      </c>
      <c r="E324" s="3" t="s">
        <v>632</v>
      </c>
      <c r="F324" s="6">
        <v>4620021335514</v>
      </c>
      <c r="G324" s="6"/>
      <c r="H324" s="3">
        <f>VLOOKUP(B324,'Бланк заказа'!A$4:D$294,4,FALSE)</f>
        <v>750</v>
      </c>
      <c r="I324" s="3" t="s">
        <v>2382</v>
      </c>
      <c r="J324" s="3" t="s">
        <v>2126</v>
      </c>
      <c r="K324" s="3"/>
      <c r="L324" s="3" t="s">
        <v>675</v>
      </c>
      <c r="M324" s="3" t="s">
        <v>675</v>
      </c>
      <c r="N324" s="3" t="s">
        <v>2547</v>
      </c>
      <c r="O324" s="3" t="s">
        <v>1756</v>
      </c>
      <c r="P324" s="3" t="s">
        <v>641</v>
      </c>
      <c r="Q324" s="3"/>
      <c r="R324" s="3" t="s">
        <v>2128</v>
      </c>
      <c r="S324" s="3" t="s">
        <v>2548</v>
      </c>
      <c r="T324" s="3" t="s">
        <v>2548</v>
      </c>
      <c r="U324" s="3"/>
      <c r="V324" s="3" t="s">
        <v>2130</v>
      </c>
      <c r="W324" s="3"/>
      <c r="X324" s="3" t="s">
        <v>2131</v>
      </c>
      <c r="Y324" s="3" t="s">
        <v>2549</v>
      </c>
      <c r="Z324" s="3">
        <v>11.5</v>
      </c>
      <c r="AA324" s="3">
        <v>5.5</v>
      </c>
      <c r="AB324" s="3">
        <v>1.5</v>
      </c>
      <c r="AC324" s="3">
        <v>25.61</v>
      </c>
      <c r="AD324" s="3"/>
      <c r="AE324" s="3"/>
      <c r="AF324" s="3"/>
      <c r="AG324" s="3"/>
      <c r="AH324" s="3"/>
      <c r="AI324" s="3"/>
      <c r="AJ324" s="3"/>
      <c r="AK324" s="3"/>
      <c r="AL324" s="3"/>
      <c r="AM324" s="5" t="s">
        <v>2133</v>
      </c>
      <c r="AN324" s="5" t="s">
        <v>2386</v>
      </c>
      <c r="AO324" s="5" t="s">
        <v>2256</v>
      </c>
      <c r="AP324" s="5" t="s">
        <v>2231</v>
      </c>
      <c r="AQ324" s="5" t="s">
        <v>2153</v>
      </c>
      <c r="AR324" s="5"/>
    </row>
    <row r="325" spans="2:44">
      <c r="B325" s="3" t="s">
        <v>549</v>
      </c>
      <c r="C325" s="3" t="s">
        <v>550</v>
      </c>
      <c r="D325" s="3" t="s">
        <v>631</v>
      </c>
      <c r="E325" s="3" t="s">
        <v>632</v>
      </c>
      <c r="F325" s="6">
        <v>4620021335521</v>
      </c>
      <c r="G325" s="6"/>
      <c r="H325" s="3">
        <f>VLOOKUP(B325,'Бланк заказа'!A$4:D$294,4,FALSE)</f>
        <v>750</v>
      </c>
      <c r="I325" s="3" t="s">
        <v>2382</v>
      </c>
      <c r="J325" s="3" t="s">
        <v>2126</v>
      </c>
      <c r="K325" s="3"/>
      <c r="L325" s="3" t="s">
        <v>675</v>
      </c>
      <c r="M325" s="3" t="s">
        <v>675</v>
      </c>
      <c r="N325" s="3" t="s">
        <v>2550</v>
      </c>
      <c r="O325" s="3" t="s">
        <v>1756</v>
      </c>
      <c r="P325" s="3" t="s">
        <v>641</v>
      </c>
      <c r="Q325" s="3"/>
      <c r="R325" s="3" t="s">
        <v>2128</v>
      </c>
      <c r="S325" s="3" t="s">
        <v>2551</v>
      </c>
      <c r="T325" s="3" t="s">
        <v>2551</v>
      </c>
      <c r="U325" s="3"/>
      <c r="V325" s="3" t="s">
        <v>2130</v>
      </c>
      <c r="W325" s="3"/>
      <c r="X325" s="3" t="s">
        <v>2131</v>
      </c>
      <c r="Y325" s="3" t="s">
        <v>2552</v>
      </c>
      <c r="Z325" s="3">
        <v>11.5</v>
      </c>
      <c r="AA325" s="3">
        <v>5.5</v>
      </c>
      <c r="AB325" s="3">
        <v>1.5</v>
      </c>
      <c r="AC325" s="3">
        <v>25.61</v>
      </c>
      <c r="AD325" s="3"/>
      <c r="AE325" s="3"/>
      <c r="AF325" s="3"/>
      <c r="AG325" s="3"/>
      <c r="AH325" s="3"/>
      <c r="AI325" s="3"/>
      <c r="AJ325" s="3"/>
      <c r="AK325" s="3"/>
      <c r="AL325" s="3"/>
      <c r="AM325" s="5" t="s">
        <v>2133</v>
      </c>
      <c r="AN325" s="5" t="s">
        <v>2386</v>
      </c>
      <c r="AO325" s="5" t="s">
        <v>2256</v>
      </c>
      <c r="AP325" s="5" t="s">
        <v>2231</v>
      </c>
      <c r="AQ325" s="5" t="s">
        <v>2157</v>
      </c>
      <c r="AR325" s="5"/>
    </row>
    <row r="326" spans="2:44">
      <c r="B326" s="3" t="s">
        <v>495</v>
      </c>
      <c r="C326" s="3" t="s">
        <v>496</v>
      </c>
      <c r="D326" s="3" t="s">
        <v>631</v>
      </c>
      <c r="E326" s="3" t="s">
        <v>632</v>
      </c>
      <c r="F326" s="6">
        <v>4620021336900</v>
      </c>
      <c r="G326" s="6"/>
      <c r="H326" s="3">
        <f>VLOOKUP(B326,'Бланк заказа'!A$4:D$294,4,FALSE)</f>
        <v>799</v>
      </c>
      <c r="I326" s="3" t="s">
        <v>2382</v>
      </c>
      <c r="J326" s="3" t="s">
        <v>2126</v>
      </c>
      <c r="K326" s="3"/>
      <c r="L326" s="3" t="s">
        <v>675</v>
      </c>
      <c r="M326" s="3" t="s">
        <v>675</v>
      </c>
      <c r="N326" s="3" t="s">
        <v>2553</v>
      </c>
      <c r="O326" s="3" t="s">
        <v>1756</v>
      </c>
      <c r="P326" s="3" t="s">
        <v>641</v>
      </c>
      <c r="Q326" s="3"/>
      <c r="R326" s="3" t="s">
        <v>2327</v>
      </c>
      <c r="S326" s="3" t="s">
        <v>2554</v>
      </c>
      <c r="T326" s="3" t="s">
        <v>2554</v>
      </c>
      <c r="U326" s="3"/>
      <c r="V326" s="3" t="s">
        <v>2130</v>
      </c>
      <c r="W326" s="3"/>
      <c r="X326" s="3" t="s">
        <v>2131</v>
      </c>
      <c r="Y326" s="3" t="s">
        <v>2555</v>
      </c>
      <c r="Z326" s="3">
        <v>11.5</v>
      </c>
      <c r="AA326" s="3">
        <v>5.5</v>
      </c>
      <c r="AB326" s="3">
        <v>1.5</v>
      </c>
      <c r="AC326" s="3">
        <v>25.61</v>
      </c>
      <c r="AD326" s="3"/>
      <c r="AE326" s="3"/>
      <c r="AF326" s="3"/>
      <c r="AG326" s="3"/>
      <c r="AH326" s="3"/>
      <c r="AI326" s="3"/>
      <c r="AJ326" s="3"/>
      <c r="AK326" s="3"/>
      <c r="AL326" s="3"/>
      <c r="AM326" s="5" t="s">
        <v>2133</v>
      </c>
      <c r="AN326" s="5" t="s">
        <v>2386</v>
      </c>
      <c r="AO326" s="5" t="s">
        <v>2180</v>
      </c>
      <c r="AP326" s="5">
        <v>0.05</v>
      </c>
      <c r="AQ326" s="5" t="s">
        <v>2330</v>
      </c>
      <c r="AR326" s="5"/>
    </row>
    <row r="327" spans="2:44">
      <c r="B327" s="3" t="s">
        <v>497</v>
      </c>
      <c r="C327" s="3" t="s">
        <v>498</v>
      </c>
      <c r="D327" s="3" t="s">
        <v>631</v>
      </c>
      <c r="E327" s="3" t="s">
        <v>632</v>
      </c>
      <c r="F327" s="6">
        <v>4620021336917</v>
      </c>
      <c r="G327" s="6"/>
      <c r="H327" s="3">
        <f>VLOOKUP(B327,'Бланк заказа'!A$4:D$294,4,FALSE)</f>
        <v>770</v>
      </c>
      <c r="I327" s="3" t="s">
        <v>2382</v>
      </c>
      <c r="J327" s="3" t="s">
        <v>2126</v>
      </c>
      <c r="K327" s="3"/>
      <c r="L327" s="3" t="s">
        <v>675</v>
      </c>
      <c r="M327" s="3" t="s">
        <v>675</v>
      </c>
      <c r="N327" s="3" t="s">
        <v>2556</v>
      </c>
      <c r="O327" s="3" t="s">
        <v>1756</v>
      </c>
      <c r="P327" s="3" t="s">
        <v>641</v>
      </c>
      <c r="Q327" s="3"/>
      <c r="R327" s="3" t="s">
        <v>2327</v>
      </c>
      <c r="S327" s="3" t="s">
        <v>2557</v>
      </c>
      <c r="T327" s="3" t="s">
        <v>2557</v>
      </c>
      <c r="U327" s="3"/>
      <c r="V327" s="3" t="s">
        <v>2130</v>
      </c>
      <c r="W327" s="3"/>
      <c r="X327" s="3" t="s">
        <v>2131</v>
      </c>
      <c r="Y327" s="3" t="s">
        <v>2558</v>
      </c>
      <c r="Z327" s="3">
        <v>11.5</v>
      </c>
      <c r="AA327" s="3">
        <v>5.5</v>
      </c>
      <c r="AB327" s="3">
        <v>1.5</v>
      </c>
      <c r="AC327" s="3">
        <v>25.61</v>
      </c>
      <c r="AD327" s="3"/>
      <c r="AE327" s="3"/>
      <c r="AF327" s="3"/>
      <c r="AG327" s="3"/>
      <c r="AH327" s="3"/>
      <c r="AI327" s="3"/>
      <c r="AJ327" s="3"/>
      <c r="AK327" s="3"/>
      <c r="AL327" s="3"/>
      <c r="AM327" s="5" t="s">
        <v>2133</v>
      </c>
      <c r="AN327" s="5" t="s">
        <v>2386</v>
      </c>
      <c r="AO327" s="5" t="s">
        <v>2180</v>
      </c>
      <c r="AP327" s="5">
        <v>0.07</v>
      </c>
      <c r="AQ327" s="5" t="s">
        <v>2330</v>
      </c>
      <c r="AR327" s="5"/>
    </row>
    <row r="328" spans="2:44">
      <c r="B328" s="3" t="s">
        <v>499</v>
      </c>
      <c r="C328" s="3" t="s">
        <v>500</v>
      </c>
      <c r="D328" s="3" t="s">
        <v>631</v>
      </c>
      <c r="E328" s="3" t="s">
        <v>632</v>
      </c>
      <c r="F328" s="6">
        <v>4620021336924</v>
      </c>
      <c r="G328" s="6"/>
      <c r="H328" s="3">
        <f>VLOOKUP(B328,'Бланк заказа'!A$4:D$294,4,FALSE)</f>
        <v>770</v>
      </c>
      <c r="I328" s="3" t="s">
        <v>2382</v>
      </c>
      <c r="J328" s="3" t="s">
        <v>2126</v>
      </c>
      <c r="K328" s="3"/>
      <c r="L328" s="3" t="s">
        <v>675</v>
      </c>
      <c r="M328" s="3" t="s">
        <v>675</v>
      </c>
      <c r="N328" s="3" t="s">
        <v>2559</v>
      </c>
      <c r="O328" s="3" t="s">
        <v>1756</v>
      </c>
      <c r="P328" s="3" t="s">
        <v>641</v>
      </c>
      <c r="Q328" s="3"/>
      <c r="R328" s="3" t="s">
        <v>2327</v>
      </c>
      <c r="S328" s="3" t="s">
        <v>2560</v>
      </c>
      <c r="T328" s="3" t="s">
        <v>2560</v>
      </c>
      <c r="U328" s="3"/>
      <c r="V328" s="3" t="s">
        <v>2130</v>
      </c>
      <c r="W328" s="3"/>
      <c r="X328" s="3" t="s">
        <v>2131</v>
      </c>
      <c r="Y328" s="3" t="s">
        <v>2561</v>
      </c>
      <c r="Z328" s="3">
        <v>11.5</v>
      </c>
      <c r="AA328" s="3">
        <v>5.5</v>
      </c>
      <c r="AB328" s="3">
        <v>1.5</v>
      </c>
      <c r="AC328" s="3">
        <v>25.61</v>
      </c>
      <c r="AD328" s="3"/>
      <c r="AE328" s="3"/>
      <c r="AF328" s="3"/>
      <c r="AG328" s="3"/>
      <c r="AH328" s="3"/>
      <c r="AI328" s="3"/>
      <c r="AJ328" s="3"/>
      <c r="AK328" s="3"/>
      <c r="AL328" s="3"/>
      <c r="AM328" s="5" t="s">
        <v>2133</v>
      </c>
      <c r="AN328" s="5" t="s">
        <v>2386</v>
      </c>
      <c r="AO328" s="5" t="s">
        <v>2180</v>
      </c>
      <c r="AP328" s="5" t="s">
        <v>2231</v>
      </c>
      <c r="AQ328" s="5" t="s">
        <v>2330</v>
      </c>
      <c r="AR328" s="5"/>
    </row>
    <row r="329" spans="2:44">
      <c r="B329" s="3" t="s">
        <v>501</v>
      </c>
      <c r="C329" s="3" t="s">
        <v>502</v>
      </c>
      <c r="D329" s="3" t="s">
        <v>631</v>
      </c>
      <c r="E329" s="3" t="s">
        <v>632</v>
      </c>
      <c r="F329" s="6">
        <v>4620021336931</v>
      </c>
      <c r="G329" s="6"/>
      <c r="H329" s="3">
        <f>VLOOKUP(B329,'Бланк заказа'!A$4:D$294,4,FALSE)</f>
        <v>770</v>
      </c>
      <c r="I329" s="3" t="s">
        <v>2382</v>
      </c>
      <c r="J329" s="3" t="s">
        <v>2126</v>
      </c>
      <c r="K329" s="3"/>
      <c r="L329" s="3" t="s">
        <v>675</v>
      </c>
      <c r="M329" s="3" t="s">
        <v>675</v>
      </c>
      <c r="N329" s="3" t="s">
        <v>2562</v>
      </c>
      <c r="O329" s="3" t="s">
        <v>1756</v>
      </c>
      <c r="P329" s="3" t="s">
        <v>641</v>
      </c>
      <c r="Q329" s="3"/>
      <c r="R329" s="3" t="s">
        <v>2327</v>
      </c>
      <c r="S329" s="3" t="s">
        <v>2563</v>
      </c>
      <c r="T329" s="3" t="s">
        <v>2563</v>
      </c>
      <c r="U329" s="3"/>
      <c r="V329" s="3" t="s">
        <v>2130</v>
      </c>
      <c r="W329" s="3"/>
      <c r="X329" s="3" t="s">
        <v>2131</v>
      </c>
      <c r="Y329" s="3" t="s">
        <v>2564</v>
      </c>
      <c r="Z329" s="3">
        <v>11.5</v>
      </c>
      <c r="AA329" s="3">
        <v>5.5</v>
      </c>
      <c r="AB329" s="3">
        <v>1.5</v>
      </c>
      <c r="AC329" s="3">
        <v>25.61</v>
      </c>
      <c r="AD329" s="3"/>
      <c r="AE329" s="3"/>
      <c r="AF329" s="3"/>
      <c r="AG329" s="3"/>
      <c r="AH329" s="3"/>
      <c r="AI329" s="3"/>
      <c r="AJ329" s="3"/>
      <c r="AK329" s="3"/>
      <c r="AL329" s="3"/>
      <c r="AM329" s="5" t="s">
        <v>2133</v>
      </c>
      <c r="AN329" s="5" t="s">
        <v>2386</v>
      </c>
      <c r="AO329" s="5" t="s">
        <v>2180</v>
      </c>
      <c r="AP329" s="5" t="s">
        <v>2459</v>
      </c>
      <c r="AQ329" s="5" t="s">
        <v>2330</v>
      </c>
      <c r="AR329" s="5"/>
    </row>
    <row r="330" spans="2:44">
      <c r="B330" s="3" t="s">
        <v>551</v>
      </c>
      <c r="C330" s="3" t="s">
        <v>552</v>
      </c>
      <c r="D330" s="3" t="s">
        <v>631</v>
      </c>
      <c r="E330" s="3" t="s">
        <v>632</v>
      </c>
      <c r="F330" s="6">
        <v>4620021336948</v>
      </c>
      <c r="G330" s="6"/>
      <c r="H330" s="3">
        <f>VLOOKUP(B330,'Бланк заказа'!A$4:D$294,4,FALSE)</f>
        <v>799</v>
      </c>
      <c r="I330" s="3" t="s">
        <v>2382</v>
      </c>
      <c r="J330" s="3" t="s">
        <v>2126</v>
      </c>
      <c r="K330" s="3"/>
      <c r="L330" s="3" t="s">
        <v>675</v>
      </c>
      <c r="M330" s="3" t="s">
        <v>675</v>
      </c>
      <c r="N330" s="3" t="s">
        <v>2565</v>
      </c>
      <c r="O330" s="3" t="s">
        <v>1756</v>
      </c>
      <c r="P330" s="3" t="s">
        <v>641</v>
      </c>
      <c r="Q330" s="3"/>
      <c r="R330" s="3" t="s">
        <v>2327</v>
      </c>
      <c r="S330" s="3" t="s">
        <v>2566</v>
      </c>
      <c r="T330" s="3" t="s">
        <v>2566</v>
      </c>
      <c r="U330" s="3"/>
      <c r="V330" s="3" t="s">
        <v>2130</v>
      </c>
      <c r="W330" s="3"/>
      <c r="X330" s="3" t="s">
        <v>2131</v>
      </c>
      <c r="Y330" s="3" t="s">
        <v>2567</v>
      </c>
      <c r="Z330" s="3">
        <v>11.5</v>
      </c>
      <c r="AA330" s="3">
        <v>5.5</v>
      </c>
      <c r="AB330" s="3">
        <v>1.5</v>
      </c>
      <c r="AC330" s="3">
        <v>25.61</v>
      </c>
      <c r="AD330" s="3"/>
      <c r="AE330" s="3"/>
      <c r="AF330" s="3"/>
      <c r="AG330" s="3"/>
      <c r="AH330" s="3"/>
      <c r="AI330" s="3"/>
      <c r="AJ330" s="3"/>
      <c r="AK330" s="3"/>
      <c r="AL330" s="3"/>
      <c r="AM330" s="5" t="s">
        <v>2133</v>
      </c>
      <c r="AN330" s="5" t="s">
        <v>2386</v>
      </c>
      <c r="AO330" s="5" t="s">
        <v>2256</v>
      </c>
      <c r="AP330" s="5">
        <v>0.05</v>
      </c>
      <c r="AQ330" s="5" t="s">
        <v>2330</v>
      </c>
      <c r="AR330" s="5"/>
    </row>
    <row r="331" spans="2:44">
      <c r="B331" s="3" t="s">
        <v>553</v>
      </c>
      <c r="C331" s="3" t="s">
        <v>554</v>
      </c>
      <c r="D331" s="3" t="s">
        <v>631</v>
      </c>
      <c r="E331" s="3" t="s">
        <v>632</v>
      </c>
      <c r="F331" s="6">
        <v>4620021336955</v>
      </c>
      <c r="G331" s="6"/>
      <c r="H331" s="3">
        <f>VLOOKUP(B331,'Бланк заказа'!A$4:D$294,4,FALSE)</f>
        <v>770</v>
      </c>
      <c r="I331" s="3" t="s">
        <v>2382</v>
      </c>
      <c r="J331" s="3" t="s">
        <v>2126</v>
      </c>
      <c r="K331" s="3"/>
      <c r="L331" s="3" t="s">
        <v>675</v>
      </c>
      <c r="M331" s="3" t="s">
        <v>675</v>
      </c>
      <c r="N331" s="3" t="s">
        <v>2568</v>
      </c>
      <c r="O331" s="3" t="s">
        <v>1756</v>
      </c>
      <c r="P331" s="3" t="s">
        <v>641</v>
      </c>
      <c r="Q331" s="3"/>
      <c r="R331" s="3" t="s">
        <v>2327</v>
      </c>
      <c r="S331" s="3" t="s">
        <v>2569</v>
      </c>
      <c r="T331" s="3" t="s">
        <v>2569</v>
      </c>
      <c r="U331" s="3"/>
      <c r="V331" s="3" t="s">
        <v>2130</v>
      </c>
      <c r="W331" s="3"/>
      <c r="X331" s="3" t="s">
        <v>2131</v>
      </c>
      <c r="Y331" s="3" t="s">
        <v>2570</v>
      </c>
      <c r="Z331" s="3">
        <v>11.5</v>
      </c>
      <c r="AA331" s="3">
        <v>5.5</v>
      </c>
      <c r="AB331" s="3">
        <v>1.5</v>
      </c>
      <c r="AC331" s="3">
        <v>25.61</v>
      </c>
      <c r="AD331" s="3"/>
      <c r="AE331" s="3"/>
      <c r="AF331" s="3"/>
      <c r="AG331" s="3"/>
      <c r="AH331" s="3"/>
      <c r="AI331" s="3"/>
      <c r="AJ331" s="3"/>
      <c r="AK331" s="3"/>
      <c r="AL331" s="3"/>
      <c r="AM331" s="5" t="s">
        <v>2133</v>
      </c>
      <c r="AN331" s="5" t="s">
        <v>2386</v>
      </c>
      <c r="AO331" s="5" t="s">
        <v>2256</v>
      </c>
      <c r="AP331" s="5">
        <v>0.07</v>
      </c>
      <c r="AQ331" s="5" t="s">
        <v>2330</v>
      </c>
      <c r="AR331" s="5"/>
    </row>
    <row r="332" spans="2:44">
      <c r="B332" s="3" t="s">
        <v>555</v>
      </c>
      <c r="C332" s="3" t="s">
        <v>556</v>
      </c>
      <c r="D332" s="3" t="s">
        <v>631</v>
      </c>
      <c r="E332" s="3" t="s">
        <v>632</v>
      </c>
      <c r="F332" s="6">
        <v>4620021336962</v>
      </c>
      <c r="G332" s="6"/>
      <c r="H332" s="3">
        <v>770</v>
      </c>
      <c r="I332" s="3" t="s">
        <v>2382</v>
      </c>
      <c r="J332" s="3" t="s">
        <v>2126</v>
      </c>
      <c r="K332" s="3"/>
      <c r="L332" s="3" t="s">
        <v>675</v>
      </c>
      <c r="M332" s="3" t="s">
        <v>675</v>
      </c>
      <c r="N332" s="3" t="s">
        <v>2571</v>
      </c>
      <c r="O332" s="3" t="s">
        <v>1756</v>
      </c>
      <c r="P332" s="3" t="s">
        <v>641</v>
      </c>
      <c r="Q332" s="3"/>
      <c r="R332" s="3" t="s">
        <v>2327</v>
      </c>
      <c r="S332" s="3" t="s">
        <v>2572</v>
      </c>
      <c r="T332" s="3" t="s">
        <v>2572</v>
      </c>
      <c r="U332" s="3"/>
      <c r="V332" s="3" t="s">
        <v>2130</v>
      </c>
      <c r="W332" s="3"/>
      <c r="X332" s="3" t="s">
        <v>2131</v>
      </c>
      <c r="Y332" s="3" t="s">
        <v>2573</v>
      </c>
      <c r="Z332" s="3">
        <v>11.5</v>
      </c>
      <c r="AA332" s="3">
        <v>5.5</v>
      </c>
      <c r="AB332" s="3">
        <v>1.5</v>
      </c>
      <c r="AC332" s="3">
        <v>25.61</v>
      </c>
      <c r="AD332" s="3"/>
      <c r="AE332" s="3"/>
      <c r="AF332" s="3"/>
      <c r="AG332" s="3"/>
      <c r="AH332" s="3"/>
      <c r="AI332" s="3"/>
      <c r="AJ332" s="3"/>
      <c r="AK332" s="3"/>
      <c r="AL332" s="3"/>
      <c r="AM332" s="5" t="s">
        <v>2133</v>
      </c>
      <c r="AN332" s="5" t="s">
        <v>2386</v>
      </c>
      <c r="AO332" s="5" t="s">
        <v>2256</v>
      </c>
      <c r="AP332" s="5" t="s">
        <v>2231</v>
      </c>
      <c r="AQ332" s="5" t="s">
        <v>2330</v>
      </c>
      <c r="AR332" s="5"/>
    </row>
    <row r="333" spans="2:44">
      <c r="B333" s="3" t="s">
        <v>557</v>
      </c>
      <c r="C333" s="3" t="s">
        <v>558</v>
      </c>
      <c r="D333" s="3" t="s">
        <v>631</v>
      </c>
      <c r="E333" s="3" t="s">
        <v>632</v>
      </c>
      <c r="F333" s="6">
        <v>4620021336979</v>
      </c>
      <c r="G333" s="6"/>
      <c r="H333" s="3">
        <f>VLOOKUP(B333,'Бланк заказа'!A$4:D$294,4,FALSE)</f>
        <v>770</v>
      </c>
      <c r="I333" s="3" t="s">
        <v>2382</v>
      </c>
      <c r="J333" s="3" t="s">
        <v>2126</v>
      </c>
      <c r="K333" s="3"/>
      <c r="L333" s="3" t="s">
        <v>675</v>
      </c>
      <c r="M333" s="3" t="s">
        <v>675</v>
      </c>
      <c r="N333" s="3" t="s">
        <v>2574</v>
      </c>
      <c r="O333" s="3" t="s">
        <v>1756</v>
      </c>
      <c r="P333" s="3" t="s">
        <v>641</v>
      </c>
      <c r="Q333" s="3"/>
      <c r="R333" s="3" t="s">
        <v>2327</v>
      </c>
      <c r="S333" s="3" t="s">
        <v>2575</v>
      </c>
      <c r="T333" s="3" t="s">
        <v>2575</v>
      </c>
      <c r="U333" s="3"/>
      <c r="V333" s="3" t="s">
        <v>2130</v>
      </c>
      <c r="W333" s="3"/>
      <c r="X333" s="3" t="s">
        <v>2131</v>
      </c>
      <c r="Y333" s="3" t="s">
        <v>2576</v>
      </c>
      <c r="Z333" s="3">
        <v>11.5</v>
      </c>
      <c r="AA333" s="3">
        <v>5.5</v>
      </c>
      <c r="AB333" s="3">
        <v>1.5</v>
      </c>
      <c r="AC333" s="3">
        <v>25.61</v>
      </c>
      <c r="AD333" s="3"/>
      <c r="AE333" s="3"/>
      <c r="AF333" s="3"/>
      <c r="AG333" s="3"/>
      <c r="AH333" s="3"/>
      <c r="AI333" s="3"/>
      <c r="AJ333" s="3"/>
      <c r="AK333" s="3"/>
      <c r="AL333" s="3"/>
      <c r="AM333" s="5" t="s">
        <v>2133</v>
      </c>
      <c r="AN333" s="5" t="s">
        <v>2386</v>
      </c>
      <c r="AO333" s="5" t="s">
        <v>2256</v>
      </c>
      <c r="AP333" s="5" t="s">
        <v>2459</v>
      </c>
      <c r="AQ333" s="5" t="s">
        <v>2330</v>
      </c>
      <c r="AR333" s="5"/>
    </row>
    <row r="334" spans="2:44">
      <c r="B334" s="3" t="s">
        <v>567</v>
      </c>
      <c r="C334" s="3" t="s">
        <v>568</v>
      </c>
      <c r="D334" s="3" t="s">
        <v>631</v>
      </c>
      <c r="E334" s="3" t="s">
        <v>632</v>
      </c>
      <c r="F334" s="6">
        <v>4620021335613</v>
      </c>
      <c r="G334" s="6"/>
      <c r="H334" s="3">
        <f>VLOOKUP(B334,'Бланк заказа'!A$4:D$294,4,FALSE)</f>
        <v>799</v>
      </c>
      <c r="I334" s="3" t="s">
        <v>2382</v>
      </c>
      <c r="J334" s="3" t="s">
        <v>2126</v>
      </c>
      <c r="K334" s="3"/>
      <c r="L334" s="3" t="s">
        <v>675</v>
      </c>
      <c r="M334" s="3" t="s">
        <v>675</v>
      </c>
      <c r="N334" s="3" t="s">
        <v>2577</v>
      </c>
      <c r="O334" s="3" t="s">
        <v>1756</v>
      </c>
      <c r="P334" s="3" t="s">
        <v>641</v>
      </c>
      <c r="Q334" s="3"/>
      <c r="R334" s="3" t="s">
        <v>2327</v>
      </c>
      <c r="S334" s="3" t="s">
        <v>2578</v>
      </c>
      <c r="T334" s="3" t="s">
        <v>2578</v>
      </c>
      <c r="U334" s="3"/>
      <c r="V334" s="3" t="s">
        <v>2130</v>
      </c>
      <c r="W334" s="3"/>
      <c r="X334" s="3" t="s">
        <v>2131</v>
      </c>
      <c r="Y334" s="3" t="s">
        <v>2579</v>
      </c>
      <c r="Z334" s="3">
        <v>11.5</v>
      </c>
      <c r="AA334" s="3">
        <v>5.5</v>
      </c>
      <c r="AB334" s="3">
        <v>1.5</v>
      </c>
      <c r="AC334" s="3">
        <v>25.61</v>
      </c>
      <c r="AD334" s="3"/>
      <c r="AE334" s="3"/>
      <c r="AF334" s="3"/>
      <c r="AG334" s="3"/>
      <c r="AH334" s="3"/>
      <c r="AI334" s="3"/>
      <c r="AJ334" s="3"/>
      <c r="AK334" s="3"/>
      <c r="AL334" s="3"/>
      <c r="AM334" s="5" t="s">
        <v>2133</v>
      </c>
      <c r="AN334" s="5" t="s">
        <v>2386</v>
      </c>
      <c r="AO334" s="5" t="s">
        <v>2356</v>
      </c>
      <c r="AP334" s="5">
        <v>0.05</v>
      </c>
      <c r="AQ334" s="5" t="s">
        <v>2363</v>
      </c>
      <c r="AR334" s="5"/>
    </row>
    <row r="335" spans="2:44">
      <c r="B335" s="3" t="s">
        <v>569</v>
      </c>
      <c r="C335" s="3" t="s">
        <v>570</v>
      </c>
      <c r="D335" s="3" t="s">
        <v>631</v>
      </c>
      <c r="E335" s="3" t="s">
        <v>632</v>
      </c>
      <c r="F335" s="6">
        <v>4620021336993</v>
      </c>
      <c r="G335" s="6"/>
      <c r="H335" s="3">
        <f>VLOOKUP(B335,'Бланк заказа'!A$4:D$294,4,FALSE)</f>
        <v>770</v>
      </c>
      <c r="I335" s="3" t="s">
        <v>2382</v>
      </c>
      <c r="J335" s="3" t="s">
        <v>2126</v>
      </c>
      <c r="K335" s="3"/>
      <c r="L335" s="3" t="s">
        <v>675</v>
      </c>
      <c r="M335" s="3" t="s">
        <v>675</v>
      </c>
      <c r="N335" s="3" t="s">
        <v>2580</v>
      </c>
      <c r="O335" s="3" t="s">
        <v>1756</v>
      </c>
      <c r="P335" s="3" t="s">
        <v>641</v>
      </c>
      <c r="Q335" s="3"/>
      <c r="R335" s="3" t="s">
        <v>2327</v>
      </c>
      <c r="S335" s="3" t="s">
        <v>2581</v>
      </c>
      <c r="T335" s="3" t="s">
        <v>2581</v>
      </c>
      <c r="U335" s="3"/>
      <c r="V335" s="3" t="s">
        <v>2130</v>
      </c>
      <c r="W335" s="3"/>
      <c r="X335" s="3" t="s">
        <v>2131</v>
      </c>
      <c r="Y335" s="3" t="s">
        <v>2582</v>
      </c>
      <c r="Z335" s="3">
        <v>11.5</v>
      </c>
      <c r="AA335" s="3">
        <v>5.5</v>
      </c>
      <c r="AB335" s="3">
        <v>1.5</v>
      </c>
      <c r="AC335" s="3">
        <v>25.61</v>
      </c>
      <c r="AD335" s="3"/>
      <c r="AE335" s="3"/>
      <c r="AF335" s="3"/>
      <c r="AG335" s="3"/>
      <c r="AH335" s="3"/>
      <c r="AI335" s="3"/>
      <c r="AJ335" s="3"/>
      <c r="AK335" s="3"/>
      <c r="AL335" s="3"/>
      <c r="AM335" s="5" t="s">
        <v>2133</v>
      </c>
      <c r="AN335" s="5" t="s">
        <v>2386</v>
      </c>
      <c r="AO335" s="5" t="s">
        <v>2356</v>
      </c>
      <c r="AP335" s="5" t="s">
        <v>2136</v>
      </c>
      <c r="AQ335" s="5" t="s">
        <v>2330</v>
      </c>
      <c r="AR335" s="5"/>
    </row>
    <row r="336" spans="2:44">
      <c r="B336" s="3" t="s">
        <v>559</v>
      </c>
      <c r="C336" s="3" t="s">
        <v>560</v>
      </c>
      <c r="D336" s="3" t="s">
        <v>631</v>
      </c>
      <c r="E336" s="3" t="s">
        <v>632</v>
      </c>
      <c r="F336" s="6">
        <v>4620021335576</v>
      </c>
      <c r="G336" s="6"/>
      <c r="H336" s="3">
        <f>VLOOKUP(B336,'Бланк заказа'!A$4:D$294,4,FALSE)</f>
        <v>799</v>
      </c>
      <c r="I336" s="3" t="s">
        <v>2382</v>
      </c>
      <c r="J336" s="3" t="s">
        <v>2126</v>
      </c>
      <c r="K336" s="3"/>
      <c r="L336" s="3" t="s">
        <v>675</v>
      </c>
      <c r="M336" s="3" t="s">
        <v>675</v>
      </c>
      <c r="N336" s="3" t="s">
        <v>2583</v>
      </c>
      <c r="O336" s="3" t="s">
        <v>1756</v>
      </c>
      <c r="P336" s="3" t="s">
        <v>641</v>
      </c>
      <c r="Q336" s="3"/>
      <c r="R336" s="3" t="s">
        <v>2327</v>
      </c>
      <c r="S336" s="3" t="s">
        <v>2584</v>
      </c>
      <c r="T336" s="3" t="s">
        <v>2584</v>
      </c>
      <c r="U336" s="3"/>
      <c r="V336" s="3" t="s">
        <v>2130</v>
      </c>
      <c r="W336" s="3"/>
      <c r="X336" s="3" t="s">
        <v>2131</v>
      </c>
      <c r="Y336" s="3" t="s">
        <v>2585</v>
      </c>
      <c r="Z336" s="3">
        <v>11.5</v>
      </c>
      <c r="AA336" s="3">
        <v>5.5</v>
      </c>
      <c r="AB336" s="3">
        <v>1.5</v>
      </c>
      <c r="AC336" s="3">
        <v>25.61</v>
      </c>
      <c r="AD336" s="3"/>
      <c r="AE336" s="3"/>
      <c r="AF336" s="3"/>
      <c r="AG336" s="3"/>
      <c r="AH336" s="3"/>
      <c r="AI336" s="3"/>
      <c r="AJ336" s="3"/>
      <c r="AK336" s="3"/>
      <c r="AL336" s="3"/>
      <c r="AM336" s="5" t="s">
        <v>2133</v>
      </c>
      <c r="AN336" s="5" t="s">
        <v>2386</v>
      </c>
      <c r="AO336" s="5" t="s">
        <v>2256</v>
      </c>
      <c r="AP336" s="5">
        <v>0.05</v>
      </c>
      <c r="AQ336" s="5" t="s">
        <v>2363</v>
      </c>
      <c r="AR336" s="5"/>
    </row>
    <row r="337" spans="2:44">
      <c r="B337" s="3" t="s">
        <v>561</v>
      </c>
      <c r="C337" s="3" t="s">
        <v>562</v>
      </c>
      <c r="D337" s="3" t="s">
        <v>631</v>
      </c>
      <c r="E337" s="3" t="s">
        <v>632</v>
      </c>
      <c r="F337" s="6">
        <v>4620021335583</v>
      </c>
      <c r="G337" s="6"/>
      <c r="H337" s="3">
        <f>VLOOKUP(B337,'Бланк заказа'!A$4:D$294,4,FALSE)</f>
        <v>770</v>
      </c>
      <c r="I337" s="3" t="s">
        <v>2382</v>
      </c>
      <c r="J337" s="3" t="s">
        <v>2126</v>
      </c>
      <c r="K337" s="3"/>
      <c r="L337" s="3" t="s">
        <v>675</v>
      </c>
      <c r="M337" s="3" t="s">
        <v>675</v>
      </c>
      <c r="N337" s="3" t="s">
        <v>2586</v>
      </c>
      <c r="O337" s="3" t="s">
        <v>1756</v>
      </c>
      <c r="P337" s="3" t="s">
        <v>641</v>
      </c>
      <c r="Q337" s="3"/>
      <c r="R337" s="3" t="s">
        <v>2327</v>
      </c>
      <c r="S337" s="3" t="s">
        <v>2587</v>
      </c>
      <c r="T337" s="3" t="s">
        <v>2587</v>
      </c>
      <c r="U337" s="3"/>
      <c r="V337" s="3" t="s">
        <v>2130</v>
      </c>
      <c r="W337" s="3"/>
      <c r="X337" s="3" t="s">
        <v>2131</v>
      </c>
      <c r="Y337" s="3" t="s">
        <v>2588</v>
      </c>
      <c r="Z337" s="3">
        <v>11.5</v>
      </c>
      <c r="AA337" s="3">
        <v>5.5</v>
      </c>
      <c r="AB337" s="3">
        <v>1.5</v>
      </c>
      <c r="AC337" s="3">
        <v>25.61</v>
      </c>
      <c r="AD337" s="3"/>
      <c r="AE337" s="3"/>
      <c r="AF337" s="3"/>
      <c r="AG337" s="3"/>
      <c r="AH337" s="3"/>
      <c r="AI337" s="3"/>
      <c r="AJ337" s="3"/>
      <c r="AK337" s="3"/>
      <c r="AL337" s="3"/>
      <c r="AM337" s="5" t="s">
        <v>2133</v>
      </c>
      <c r="AN337" s="5" t="s">
        <v>2386</v>
      </c>
      <c r="AO337" s="5" t="s">
        <v>2256</v>
      </c>
      <c r="AP337" s="5" t="s">
        <v>2136</v>
      </c>
      <c r="AQ337" s="5" t="s">
        <v>2363</v>
      </c>
      <c r="AR337" s="5"/>
    </row>
    <row r="338" spans="2:44">
      <c r="B338" s="3" t="s">
        <v>563</v>
      </c>
      <c r="C338" s="3" t="s">
        <v>564</v>
      </c>
      <c r="D338" s="3" t="s">
        <v>631</v>
      </c>
      <c r="E338" s="3" t="s">
        <v>632</v>
      </c>
      <c r="F338" s="6">
        <v>4620021335590</v>
      </c>
      <c r="G338" s="6"/>
      <c r="H338" s="3">
        <f>VLOOKUP(B338,'Бланк заказа'!A$4:D$294,4,FALSE)</f>
        <v>770</v>
      </c>
      <c r="I338" s="3" t="s">
        <v>2382</v>
      </c>
      <c r="J338" s="3" t="s">
        <v>2126</v>
      </c>
      <c r="K338" s="3"/>
      <c r="L338" s="3" t="s">
        <v>675</v>
      </c>
      <c r="M338" s="3" t="s">
        <v>675</v>
      </c>
      <c r="N338" s="3" t="s">
        <v>2589</v>
      </c>
      <c r="O338" s="3" t="s">
        <v>1756</v>
      </c>
      <c r="P338" s="3" t="s">
        <v>641</v>
      </c>
      <c r="Q338" s="3"/>
      <c r="R338" s="3" t="s">
        <v>2327</v>
      </c>
      <c r="S338" s="3" t="s">
        <v>2590</v>
      </c>
      <c r="T338" s="3" t="s">
        <v>2590</v>
      </c>
      <c r="U338" s="3"/>
      <c r="V338" s="3" t="s">
        <v>2130</v>
      </c>
      <c r="W338" s="3"/>
      <c r="X338" s="3" t="s">
        <v>2131</v>
      </c>
      <c r="Y338" s="3" t="s">
        <v>2591</v>
      </c>
      <c r="Z338" s="3">
        <v>11.5</v>
      </c>
      <c r="AA338" s="3">
        <v>5.5</v>
      </c>
      <c r="AB338" s="3">
        <v>1.5</v>
      </c>
      <c r="AC338" s="3">
        <v>25.61</v>
      </c>
      <c r="AD338" s="3"/>
      <c r="AE338" s="3"/>
      <c r="AF338" s="3"/>
      <c r="AG338" s="3"/>
      <c r="AH338" s="3"/>
      <c r="AI338" s="3"/>
      <c r="AJ338" s="3"/>
      <c r="AK338" s="3"/>
      <c r="AL338" s="3"/>
      <c r="AM338" s="5" t="s">
        <v>2133</v>
      </c>
      <c r="AN338" s="5" t="s">
        <v>2386</v>
      </c>
      <c r="AO338" s="5" t="s">
        <v>2256</v>
      </c>
      <c r="AP338" s="5" t="s">
        <v>2231</v>
      </c>
      <c r="AQ338" s="5" t="s">
        <v>2363</v>
      </c>
      <c r="AR338" s="5"/>
    </row>
    <row r="339" spans="2:44">
      <c r="B339" s="3" t="s">
        <v>565</v>
      </c>
      <c r="C339" s="3" t="s">
        <v>566</v>
      </c>
      <c r="D339" s="3" t="s">
        <v>631</v>
      </c>
      <c r="E339" s="3" t="s">
        <v>632</v>
      </c>
      <c r="F339" s="6">
        <v>4620021335606</v>
      </c>
      <c r="G339" s="6"/>
      <c r="H339" s="3">
        <f>VLOOKUP(B339,'Бланк заказа'!A$4:D$294,4,FALSE)</f>
        <v>770</v>
      </c>
      <c r="I339" s="3" t="s">
        <v>2382</v>
      </c>
      <c r="J339" s="3" t="s">
        <v>2126</v>
      </c>
      <c r="K339" s="3"/>
      <c r="L339" s="3" t="s">
        <v>675</v>
      </c>
      <c r="M339" s="3" t="s">
        <v>675</v>
      </c>
      <c r="N339" s="3" t="s">
        <v>2592</v>
      </c>
      <c r="O339" s="3" t="s">
        <v>1756</v>
      </c>
      <c r="P339" s="3" t="s">
        <v>641</v>
      </c>
      <c r="Q339" s="3"/>
      <c r="R339" s="3" t="s">
        <v>2327</v>
      </c>
      <c r="S339" s="3" t="s">
        <v>2593</v>
      </c>
      <c r="T339" s="3" t="s">
        <v>2593</v>
      </c>
      <c r="U339" s="3"/>
      <c r="V339" s="3" t="s">
        <v>2130</v>
      </c>
      <c r="W339" s="3"/>
      <c r="X339" s="3" t="s">
        <v>2131</v>
      </c>
      <c r="Y339" s="3" t="s">
        <v>2594</v>
      </c>
      <c r="Z339" s="3">
        <v>11.5</v>
      </c>
      <c r="AA339" s="3">
        <v>5.5</v>
      </c>
      <c r="AB339" s="3">
        <v>1.5</v>
      </c>
      <c r="AC339" s="3">
        <v>25.61</v>
      </c>
      <c r="AD339" s="3"/>
      <c r="AE339" s="3"/>
      <c r="AF339" s="3"/>
      <c r="AG339" s="3"/>
      <c r="AH339" s="3"/>
      <c r="AI339" s="3"/>
      <c r="AJ339" s="3"/>
      <c r="AK339" s="3"/>
      <c r="AL339" s="3"/>
      <c r="AM339" s="5" t="s">
        <v>2133</v>
      </c>
      <c r="AN339" s="5" t="s">
        <v>2386</v>
      </c>
      <c r="AO339" s="5" t="s">
        <v>2256</v>
      </c>
      <c r="AP339" s="5" t="s">
        <v>2459</v>
      </c>
      <c r="AQ339" s="5" t="s">
        <v>2363</v>
      </c>
      <c r="AR339" s="5"/>
    </row>
    <row r="340" spans="2:44">
      <c r="B340" s="3" t="s">
        <v>571</v>
      </c>
      <c r="C340" s="3" t="s">
        <v>572</v>
      </c>
      <c r="D340" s="3" t="s">
        <v>631</v>
      </c>
      <c r="E340" s="3" t="s">
        <v>632</v>
      </c>
      <c r="F340" s="6">
        <v>4620021335620</v>
      </c>
      <c r="G340" s="6"/>
      <c r="H340" s="3">
        <f>VLOOKUP(B340,'Бланк заказа'!A$4:D$294,4,FALSE)</f>
        <v>770</v>
      </c>
      <c r="I340" s="3" t="s">
        <v>2382</v>
      </c>
      <c r="J340" s="3" t="s">
        <v>2126</v>
      </c>
      <c r="K340" s="3"/>
      <c r="L340" s="3" t="s">
        <v>675</v>
      </c>
      <c r="M340" s="3" t="s">
        <v>675</v>
      </c>
      <c r="N340" s="3" t="s">
        <v>2595</v>
      </c>
      <c r="O340" s="3" t="s">
        <v>1756</v>
      </c>
      <c r="P340" s="3" t="s">
        <v>641</v>
      </c>
      <c r="Q340" s="3"/>
      <c r="R340" s="3" t="s">
        <v>2327</v>
      </c>
      <c r="S340" s="3" t="s">
        <v>2596</v>
      </c>
      <c r="T340" s="3" t="s">
        <v>2596</v>
      </c>
      <c r="U340" s="3"/>
      <c r="V340" s="3" t="s">
        <v>2130</v>
      </c>
      <c r="W340" s="3"/>
      <c r="X340" s="3" t="s">
        <v>2131</v>
      </c>
      <c r="Y340" s="3" t="s">
        <v>2597</v>
      </c>
      <c r="Z340" s="3">
        <v>11.5</v>
      </c>
      <c r="AA340" s="3">
        <v>5.5</v>
      </c>
      <c r="AB340" s="3">
        <v>1.5</v>
      </c>
      <c r="AC340" s="3">
        <v>25.61</v>
      </c>
      <c r="AD340" s="3"/>
      <c r="AE340" s="3"/>
      <c r="AF340" s="3"/>
      <c r="AG340" s="3"/>
      <c r="AH340" s="3"/>
      <c r="AI340" s="3"/>
      <c r="AJ340" s="3"/>
      <c r="AK340" s="3"/>
      <c r="AL340" s="3"/>
      <c r="AM340" s="5" t="s">
        <v>2133</v>
      </c>
      <c r="AN340" s="5" t="s">
        <v>2386</v>
      </c>
      <c r="AO340" s="5" t="s">
        <v>2356</v>
      </c>
      <c r="AP340" s="5" t="s">
        <v>2136</v>
      </c>
      <c r="AQ340" s="5" t="s">
        <v>2363</v>
      </c>
      <c r="AR340" s="5"/>
    </row>
    <row r="341" spans="2:44">
      <c r="B341" s="3" t="s">
        <v>233</v>
      </c>
      <c r="C341" s="3" t="s">
        <v>234</v>
      </c>
      <c r="D341" s="3" t="s">
        <v>631</v>
      </c>
      <c r="E341" s="3" t="s">
        <v>632</v>
      </c>
      <c r="F341" s="6">
        <v>4620021333596</v>
      </c>
      <c r="G341" s="6"/>
      <c r="H341" s="3">
        <f>VLOOKUP(B341,'Бланк заказа'!A$4:D$294,4,FALSE)</f>
        <v>360</v>
      </c>
      <c r="I341" s="3" t="s">
        <v>2598</v>
      </c>
      <c r="J341" s="3" t="s">
        <v>2033</v>
      </c>
      <c r="K341" s="3" t="s">
        <v>2034</v>
      </c>
      <c r="L341" s="3" t="s">
        <v>2599</v>
      </c>
      <c r="M341" s="3" t="s">
        <v>638</v>
      </c>
      <c r="N341" s="3" t="s">
        <v>2600</v>
      </c>
      <c r="O341" s="3" t="s">
        <v>664</v>
      </c>
      <c r="P341" s="3" t="s">
        <v>641</v>
      </c>
      <c r="Q341" s="3"/>
      <c r="R341" s="3" t="s">
        <v>2601</v>
      </c>
      <c r="S341" s="3" t="s">
        <v>2602</v>
      </c>
      <c r="T341" s="3" t="s">
        <v>2602</v>
      </c>
      <c r="U341" s="3"/>
      <c r="V341" s="3" t="s">
        <v>2130</v>
      </c>
      <c r="W341" s="3"/>
      <c r="X341" s="3" t="s">
        <v>2603</v>
      </c>
      <c r="Y341" s="3" t="s">
        <v>2604</v>
      </c>
      <c r="Z341" s="3">
        <v>6.7</v>
      </c>
      <c r="AA341" s="3">
        <v>2.3</v>
      </c>
      <c r="AB341" s="3">
        <v>2.3</v>
      </c>
      <c r="AC341" s="3">
        <v>16.25</v>
      </c>
      <c r="AD341" s="3"/>
      <c r="AE341" s="3">
        <v>10</v>
      </c>
      <c r="AF341" s="3">
        <v>50</v>
      </c>
      <c r="AG341" s="3">
        <f t="shared" ref="AG341:AG356" si="0">AE341/AF341</f>
        <v>0.2</v>
      </c>
      <c r="AH341" s="3" t="e">
        <f>#REF!/AF341</f>
        <v>#REF!</v>
      </c>
      <c r="AI341" s="3"/>
      <c r="AJ341" s="3"/>
      <c r="AK341" s="3"/>
      <c r="AL341" s="3"/>
      <c r="AM341" s="5"/>
      <c r="AN341" s="3"/>
      <c r="AO341" s="3"/>
      <c r="AP341" s="3"/>
      <c r="AQ341" s="3"/>
      <c r="AR341" s="3"/>
    </row>
    <row r="342" spans="2:44">
      <c r="B342" s="3" t="s">
        <v>235</v>
      </c>
      <c r="C342" s="3" t="s">
        <v>236</v>
      </c>
      <c r="D342" s="3" t="s">
        <v>631</v>
      </c>
      <c r="E342" s="3" t="s">
        <v>632</v>
      </c>
      <c r="F342" s="6">
        <v>4620021333589</v>
      </c>
      <c r="G342" s="6"/>
      <c r="H342" s="3">
        <f>VLOOKUP(B342,'Бланк заказа'!A$4:D$294,4,FALSE)</f>
        <v>360</v>
      </c>
      <c r="I342" s="3" t="s">
        <v>1033</v>
      </c>
      <c r="J342" s="3" t="s">
        <v>2033</v>
      </c>
      <c r="K342" s="3" t="s">
        <v>2034</v>
      </c>
      <c r="L342" s="3" t="s">
        <v>2599</v>
      </c>
      <c r="M342" s="3" t="s">
        <v>638</v>
      </c>
      <c r="N342" s="3" t="s">
        <v>2605</v>
      </c>
      <c r="O342" s="3" t="s">
        <v>664</v>
      </c>
      <c r="P342" s="3" t="s">
        <v>641</v>
      </c>
      <c r="Q342" s="3"/>
      <c r="R342" s="3" t="s">
        <v>2606</v>
      </c>
      <c r="S342" s="3" t="s">
        <v>2607</v>
      </c>
      <c r="T342" s="3" t="s">
        <v>2607</v>
      </c>
      <c r="U342" s="3"/>
      <c r="V342" s="3" t="s">
        <v>2130</v>
      </c>
      <c r="W342" s="3"/>
      <c r="X342" s="3" t="s">
        <v>2608</v>
      </c>
      <c r="Y342" s="3" t="s">
        <v>2609</v>
      </c>
      <c r="Z342" s="3">
        <v>6.7</v>
      </c>
      <c r="AA342" s="3">
        <v>2.3</v>
      </c>
      <c r="AB342" s="3">
        <v>2.3</v>
      </c>
      <c r="AC342" s="3">
        <v>16.25</v>
      </c>
      <c r="AD342" s="3"/>
      <c r="AE342" s="3">
        <v>10</v>
      </c>
      <c r="AF342" s="3">
        <v>50</v>
      </c>
      <c r="AG342" s="3">
        <f t="shared" si="0"/>
        <v>0.2</v>
      </c>
      <c r="AH342" s="3" t="e">
        <f>#REF!/AF342</f>
        <v>#REF!</v>
      </c>
      <c r="AI342" s="3"/>
      <c r="AJ342" s="3"/>
      <c r="AK342" s="3"/>
      <c r="AL342" s="3"/>
      <c r="AM342" s="5"/>
      <c r="AN342" s="3"/>
      <c r="AO342" s="3"/>
      <c r="AP342" s="3"/>
      <c r="AQ342" s="3"/>
      <c r="AR342" s="3"/>
    </row>
    <row r="343" spans="2:44">
      <c r="B343" s="3" t="s">
        <v>237</v>
      </c>
      <c r="C343" s="3" t="s">
        <v>238</v>
      </c>
      <c r="D343" s="3" t="s">
        <v>631</v>
      </c>
      <c r="E343" s="3" t="s">
        <v>632</v>
      </c>
      <c r="F343" s="6">
        <v>4620021334838</v>
      </c>
      <c r="G343" s="6"/>
      <c r="H343" s="3">
        <f>VLOOKUP(B343,'Бланк заказа'!A$4:D$294,4,FALSE)</f>
        <v>540</v>
      </c>
      <c r="I343" s="3" t="s">
        <v>2610</v>
      </c>
      <c r="J343" s="3"/>
      <c r="K343" s="3"/>
      <c r="L343" s="3" t="s">
        <v>1228</v>
      </c>
      <c r="M343" s="3" t="s">
        <v>637</v>
      </c>
      <c r="N343" s="3" t="s">
        <v>2611</v>
      </c>
      <c r="O343" s="3" t="s">
        <v>1756</v>
      </c>
      <c r="P343" s="3" t="s">
        <v>641</v>
      </c>
      <c r="Q343" s="3"/>
      <c r="R343" s="3" t="s">
        <v>2612</v>
      </c>
      <c r="S343" s="3" t="s">
        <v>2613</v>
      </c>
      <c r="T343" s="3" t="s">
        <v>2613</v>
      </c>
      <c r="U343" s="3"/>
      <c r="V343" s="3" t="s">
        <v>2130</v>
      </c>
      <c r="W343" s="3"/>
      <c r="X343" s="3" t="s">
        <v>2614</v>
      </c>
      <c r="Y343" s="3" t="s">
        <v>2615</v>
      </c>
      <c r="Z343" s="3">
        <v>5</v>
      </c>
      <c r="AA343" s="3">
        <v>2</v>
      </c>
      <c r="AB343" s="3">
        <v>2</v>
      </c>
      <c r="AC343" s="3">
        <v>7.88</v>
      </c>
      <c r="AD343" s="3"/>
      <c r="AE343" s="3">
        <v>3</v>
      </c>
      <c r="AF343" s="3">
        <v>25</v>
      </c>
      <c r="AG343" s="3">
        <f t="shared" si="0"/>
        <v>0.12</v>
      </c>
      <c r="AH343" s="3" t="e">
        <f>#REF!/AF343</f>
        <v>#REF!</v>
      </c>
      <c r="AI343" s="3"/>
      <c r="AJ343" s="3"/>
      <c r="AK343" s="3"/>
      <c r="AL343" s="3"/>
      <c r="AM343" s="5"/>
      <c r="AN343" s="3"/>
      <c r="AO343" s="3"/>
      <c r="AP343" s="3"/>
      <c r="AQ343" s="3"/>
      <c r="AR343" s="3"/>
    </row>
    <row r="344" spans="2:44">
      <c r="B344" s="3" t="s">
        <v>240</v>
      </c>
      <c r="C344" s="3" t="s">
        <v>241</v>
      </c>
      <c r="D344" s="3" t="s">
        <v>631</v>
      </c>
      <c r="E344" s="3" t="s">
        <v>632</v>
      </c>
      <c r="F344" s="6">
        <v>4620021334845</v>
      </c>
      <c r="G344" s="6"/>
      <c r="H344" s="3">
        <f>VLOOKUP(B344,'Бланк заказа'!A$4:D$294,4,FALSE)</f>
        <v>560</v>
      </c>
      <c r="I344" s="3" t="s">
        <v>2616</v>
      </c>
      <c r="J344" s="3"/>
      <c r="K344" s="3"/>
      <c r="L344" s="3" t="s">
        <v>1228</v>
      </c>
      <c r="M344" s="3" t="s">
        <v>637</v>
      </c>
      <c r="N344" s="3" t="s">
        <v>2617</v>
      </c>
      <c r="O344" s="3" t="s">
        <v>1756</v>
      </c>
      <c r="P344" s="3" t="s">
        <v>641</v>
      </c>
      <c r="Q344" s="3"/>
      <c r="R344" s="3" t="s">
        <v>2618</v>
      </c>
      <c r="S344" s="3" t="s">
        <v>2619</v>
      </c>
      <c r="T344" s="3" t="s">
        <v>2619</v>
      </c>
      <c r="U344" s="3"/>
      <c r="V344" s="3" t="s">
        <v>2130</v>
      </c>
      <c r="W344" s="3"/>
      <c r="X344" s="3" t="s">
        <v>2620</v>
      </c>
      <c r="Y344" s="3" t="s">
        <v>2621</v>
      </c>
      <c r="Z344" s="3">
        <v>5</v>
      </c>
      <c r="AA344" s="3">
        <v>2</v>
      </c>
      <c r="AB344" s="3">
        <v>2</v>
      </c>
      <c r="AC344" s="3">
        <v>7.85</v>
      </c>
      <c r="AD344" s="3"/>
      <c r="AE344" s="3">
        <v>3</v>
      </c>
      <c r="AF344" s="3">
        <v>25</v>
      </c>
      <c r="AG344" s="3">
        <f t="shared" si="0"/>
        <v>0.12</v>
      </c>
      <c r="AH344" s="3" t="e">
        <f>#REF!/AF344</f>
        <v>#REF!</v>
      </c>
      <c r="AI344" s="3"/>
      <c r="AJ344" s="3"/>
      <c r="AK344" s="3"/>
      <c r="AL344" s="3"/>
      <c r="AM344" s="5"/>
      <c r="AN344" s="3"/>
      <c r="AO344" s="3"/>
      <c r="AP344" s="3"/>
      <c r="AQ344" s="3"/>
      <c r="AR344" s="3"/>
    </row>
    <row r="345" spans="2:44">
      <c r="B345" s="3" t="s">
        <v>242</v>
      </c>
      <c r="C345" s="3" t="s">
        <v>243</v>
      </c>
      <c r="D345" s="3" t="s">
        <v>631</v>
      </c>
      <c r="E345" s="3" t="s">
        <v>632</v>
      </c>
      <c r="F345" s="6">
        <v>4620021334852</v>
      </c>
      <c r="G345" s="6"/>
      <c r="H345" s="3">
        <f>VLOOKUP(B345,'Бланк заказа'!A$4:D$294,4,FALSE)</f>
        <v>580</v>
      </c>
      <c r="I345" s="3" t="s">
        <v>2622</v>
      </c>
      <c r="J345" s="3"/>
      <c r="K345" s="3"/>
      <c r="L345" s="3" t="s">
        <v>1228</v>
      </c>
      <c r="M345" s="3" t="s">
        <v>637</v>
      </c>
      <c r="N345" s="3" t="s">
        <v>2623</v>
      </c>
      <c r="O345" s="3" t="s">
        <v>1756</v>
      </c>
      <c r="P345" s="3" t="s">
        <v>641</v>
      </c>
      <c r="Q345" s="3"/>
      <c r="R345" s="3" t="s">
        <v>2624</v>
      </c>
      <c r="S345" s="3" t="s">
        <v>2625</v>
      </c>
      <c r="T345" s="3" t="s">
        <v>2625</v>
      </c>
      <c r="U345" s="3"/>
      <c r="V345" s="3" t="s">
        <v>2130</v>
      </c>
      <c r="W345" s="3"/>
      <c r="X345" s="3" t="s">
        <v>2626</v>
      </c>
      <c r="Y345" s="3" t="s">
        <v>2627</v>
      </c>
      <c r="Z345" s="3">
        <v>5</v>
      </c>
      <c r="AA345" s="3">
        <v>2</v>
      </c>
      <c r="AB345" s="3">
        <v>2</v>
      </c>
      <c r="AC345" s="3">
        <v>8.05</v>
      </c>
      <c r="AD345" s="3"/>
      <c r="AE345" s="3">
        <v>3</v>
      </c>
      <c r="AF345" s="3">
        <v>25</v>
      </c>
      <c r="AG345" s="3">
        <f t="shared" si="0"/>
        <v>0.12</v>
      </c>
      <c r="AH345" s="3" t="e">
        <f>#REF!/AF345</f>
        <v>#REF!</v>
      </c>
      <c r="AI345" s="3"/>
      <c r="AJ345" s="3"/>
      <c r="AK345" s="3"/>
      <c r="AL345" s="3"/>
      <c r="AM345" s="5"/>
      <c r="AN345" s="3"/>
      <c r="AO345" s="3"/>
      <c r="AP345" s="3"/>
      <c r="AQ345" s="3"/>
      <c r="AR345" s="3"/>
    </row>
    <row r="346" spans="2:44">
      <c r="B346" s="3" t="s">
        <v>244</v>
      </c>
      <c r="C346" s="3" t="s">
        <v>245</v>
      </c>
      <c r="D346" s="3" t="s">
        <v>631</v>
      </c>
      <c r="E346" s="3" t="s">
        <v>632</v>
      </c>
      <c r="F346" s="6">
        <v>4620021334913</v>
      </c>
      <c r="G346" s="6"/>
      <c r="H346" s="3">
        <f>VLOOKUP(B346,'Бланк заказа'!A$4:D$294,4,FALSE)</f>
        <v>190</v>
      </c>
      <c r="I346" s="3" t="s">
        <v>2628</v>
      </c>
      <c r="J346" s="3"/>
      <c r="K346" s="3"/>
      <c r="L346" s="3" t="s">
        <v>1271</v>
      </c>
      <c r="M346" s="3" t="s">
        <v>637</v>
      </c>
      <c r="N346" s="3" t="s">
        <v>2629</v>
      </c>
      <c r="O346" s="3" t="s">
        <v>1756</v>
      </c>
      <c r="P346" s="3" t="s">
        <v>641</v>
      </c>
      <c r="Q346" s="3"/>
      <c r="R346" s="3" t="s">
        <v>2630</v>
      </c>
      <c r="S346" s="3" t="s">
        <v>2631</v>
      </c>
      <c r="T346" s="3" t="s">
        <v>2631</v>
      </c>
      <c r="U346" s="3"/>
      <c r="V346" s="3" t="s">
        <v>2130</v>
      </c>
      <c r="W346" s="3"/>
      <c r="X346" s="3" t="s">
        <v>2632</v>
      </c>
      <c r="Y346" s="3" t="s">
        <v>2633</v>
      </c>
      <c r="Z346" s="3">
        <v>6.5</v>
      </c>
      <c r="AA346" s="3">
        <v>2.8</v>
      </c>
      <c r="AB346" s="3">
        <v>1.8</v>
      </c>
      <c r="AC346" s="3">
        <v>16.3</v>
      </c>
      <c r="AD346" s="3"/>
      <c r="AE346" s="3">
        <v>10</v>
      </c>
      <c r="AF346" s="3">
        <v>50</v>
      </c>
      <c r="AG346" s="3">
        <f t="shared" si="0"/>
        <v>0.2</v>
      </c>
      <c r="AH346" s="3" t="e">
        <f>#REF!/AF346</f>
        <v>#REF!</v>
      </c>
      <c r="AI346" s="3"/>
      <c r="AJ346" s="3" t="s">
        <v>2634</v>
      </c>
      <c r="AK346" s="3"/>
      <c r="AL346" s="3"/>
      <c r="AM346" s="5"/>
      <c r="AN346" s="3"/>
      <c r="AO346" s="3"/>
      <c r="AP346" s="3"/>
      <c r="AQ346" s="3"/>
      <c r="AR346" s="3"/>
    </row>
    <row r="347" spans="2:44">
      <c r="B347" s="3" t="s">
        <v>246</v>
      </c>
      <c r="C347" s="3" t="s">
        <v>247</v>
      </c>
      <c r="D347" s="3" t="s">
        <v>631</v>
      </c>
      <c r="E347" s="3" t="s">
        <v>632</v>
      </c>
      <c r="F347" s="6">
        <v>4620021334890</v>
      </c>
      <c r="G347" s="6"/>
      <c r="H347" s="3">
        <f>VLOOKUP(B347,'Бланк заказа'!A$4:D$294,4,FALSE)</f>
        <v>290</v>
      </c>
      <c r="I347" s="3" t="s">
        <v>2635</v>
      </c>
      <c r="J347" s="3"/>
      <c r="K347" s="3"/>
      <c r="L347" s="3" t="s">
        <v>1271</v>
      </c>
      <c r="M347" s="3" t="s">
        <v>637</v>
      </c>
      <c r="N347" s="3" t="s">
        <v>2636</v>
      </c>
      <c r="O347" s="3" t="s">
        <v>1756</v>
      </c>
      <c r="P347" s="3" t="s">
        <v>641</v>
      </c>
      <c r="Q347" s="3"/>
      <c r="R347" s="3" t="s">
        <v>2637</v>
      </c>
      <c r="S347" s="3" t="s">
        <v>2638</v>
      </c>
      <c r="T347" s="3" t="s">
        <v>2638</v>
      </c>
      <c r="U347" s="3"/>
      <c r="V347" s="3" t="s">
        <v>2130</v>
      </c>
      <c r="W347" s="3"/>
      <c r="X347" s="3" t="s">
        <v>2639</v>
      </c>
      <c r="Y347" s="3" t="s">
        <v>2640</v>
      </c>
      <c r="Z347" s="3">
        <v>6.5</v>
      </c>
      <c r="AA347" s="3">
        <v>2.4</v>
      </c>
      <c r="AB347" s="3">
        <v>1.5</v>
      </c>
      <c r="AC347" s="3">
        <v>16.65</v>
      </c>
      <c r="AD347" s="3"/>
      <c r="AE347" s="3">
        <v>10</v>
      </c>
      <c r="AF347" s="3">
        <v>50</v>
      </c>
      <c r="AG347" s="3">
        <f t="shared" si="0"/>
        <v>0.2</v>
      </c>
      <c r="AH347" s="3" t="e">
        <f>#REF!/AF347</f>
        <v>#REF!</v>
      </c>
      <c r="AI347" s="3"/>
      <c r="AJ347" s="3" t="s">
        <v>2641</v>
      </c>
      <c r="AK347" s="3"/>
      <c r="AL347" s="3"/>
      <c r="AM347" s="5"/>
      <c r="AN347" s="3"/>
      <c r="AO347" s="3"/>
      <c r="AP347" s="3"/>
      <c r="AQ347" s="3"/>
      <c r="AR347" s="3"/>
    </row>
    <row r="348" spans="2:44">
      <c r="B348" s="3" t="s">
        <v>248</v>
      </c>
      <c r="C348" s="3" t="s">
        <v>249</v>
      </c>
      <c r="D348" s="3" t="s">
        <v>631</v>
      </c>
      <c r="E348" s="3" t="s">
        <v>632</v>
      </c>
      <c r="F348" s="6">
        <v>4620021334906</v>
      </c>
      <c r="G348" s="6"/>
      <c r="H348" s="3">
        <f>VLOOKUP(B348,'Бланк заказа'!A$4:D$294,4,FALSE)</f>
        <v>320</v>
      </c>
      <c r="I348" s="3" t="s">
        <v>2642</v>
      </c>
      <c r="J348" s="3"/>
      <c r="K348" s="3"/>
      <c r="L348" s="3" t="s">
        <v>1271</v>
      </c>
      <c r="M348" s="3" t="s">
        <v>637</v>
      </c>
      <c r="N348" s="3" t="s">
        <v>2643</v>
      </c>
      <c r="O348" s="3" t="s">
        <v>1756</v>
      </c>
      <c r="P348" s="3" t="s">
        <v>641</v>
      </c>
      <c r="Q348" s="3"/>
      <c r="R348" s="3" t="s">
        <v>2644</v>
      </c>
      <c r="S348" s="3" t="s">
        <v>2645</v>
      </c>
      <c r="T348" s="3" t="s">
        <v>2645</v>
      </c>
      <c r="U348" s="3"/>
      <c r="V348" s="3" t="s">
        <v>2130</v>
      </c>
      <c r="W348" s="3"/>
      <c r="X348" s="3" t="s">
        <v>2646</v>
      </c>
      <c r="Y348" s="3" t="s">
        <v>2647</v>
      </c>
      <c r="Z348" s="3">
        <v>6.5</v>
      </c>
      <c r="AA348" s="3">
        <v>2.8</v>
      </c>
      <c r="AB348" s="3">
        <v>1.5</v>
      </c>
      <c r="AC348" s="3">
        <v>16.52</v>
      </c>
      <c r="AD348" s="3"/>
      <c r="AE348" s="3">
        <v>10</v>
      </c>
      <c r="AF348" s="3">
        <v>50</v>
      </c>
      <c r="AG348" s="3">
        <f t="shared" si="0"/>
        <v>0.2</v>
      </c>
      <c r="AH348" s="3" t="e">
        <f>#REF!/AF348</f>
        <v>#REF!</v>
      </c>
      <c r="AI348" s="3"/>
      <c r="AJ348" s="3" t="s">
        <v>2641</v>
      </c>
      <c r="AK348" s="3"/>
      <c r="AL348" s="3"/>
      <c r="AM348" s="5"/>
      <c r="AN348" s="3"/>
      <c r="AO348" s="3"/>
      <c r="AP348" s="3"/>
      <c r="AQ348" s="3"/>
      <c r="AR348" s="3"/>
    </row>
    <row r="349" spans="2:44">
      <c r="B349" s="3" t="s">
        <v>250</v>
      </c>
      <c r="C349" s="3" t="s">
        <v>251</v>
      </c>
      <c r="D349" s="3" t="s">
        <v>631</v>
      </c>
      <c r="E349" s="3" t="s">
        <v>632</v>
      </c>
      <c r="F349" s="6">
        <v>4620021334937</v>
      </c>
      <c r="G349" s="6"/>
      <c r="H349" s="3">
        <f>VLOOKUP(B349,'Бланк заказа'!A$4:D$294,4,FALSE)</f>
        <v>740</v>
      </c>
      <c r="I349" s="3" t="s">
        <v>2648</v>
      </c>
      <c r="J349" s="3" t="s">
        <v>2033</v>
      </c>
      <c r="K349" s="3" t="s">
        <v>2034</v>
      </c>
      <c r="L349" s="3" t="s">
        <v>1271</v>
      </c>
      <c r="M349" s="3" t="s">
        <v>637</v>
      </c>
      <c r="N349" s="3" t="s">
        <v>2649</v>
      </c>
      <c r="O349" s="3" t="s">
        <v>1756</v>
      </c>
      <c r="P349" s="3" t="s">
        <v>641</v>
      </c>
      <c r="Q349" s="3"/>
      <c r="R349" s="3" t="s">
        <v>2650</v>
      </c>
      <c r="S349" s="3" t="s">
        <v>2651</v>
      </c>
      <c r="T349" s="3" t="s">
        <v>2651</v>
      </c>
      <c r="U349" s="3"/>
      <c r="V349" s="3" t="s">
        <v>2130</v>
      </c>
      <c r="W349" s="3"/>
      <c r="X349" s="3" t="s">
        <v>2652</v>
      </c>
      <c r="Y349" s="3" t="s">
        <v>2653</v>
      </c>
      <c r="Z349" s="3">
        <v>3.7</v>
      </c>
      <c r="AA349" s="3">
        <v>4.3</v>
      </c>
      <c r="AB349" s="3">
        <v>4.3</v>
      </c>
      <c r="AC349" s="3">
        <v>37.83</v>
      </c>
      <c r="AD349" s="3"/>
      <c r="AE349" s="3">
        <v>15</v>
      </c>
      <c r="AF349" s="3">
        <v>90</v>
      </c>
      <c r="AG349" s="3">
        <f t="shared" si="0"/>
        <v>0.166666666666667</v>
      </c>
      <c r="AH349" s="3" t="e">
        <f>#REF!/AF349</f>
        <v>#REF!</v>
      </c>
      <c r="AI349" s="3"/>
      <c r="AJ349" s="3" t="s">
        <v>2654</v>
      </c>
      <c r="AK349" s="3"/>
      <c r="AL349" s="3"/>
      <c r="AM349" s="5"/>
      <c r="AN349" s="3"/>
      <c r="AO349" s="3"/>
      <c r="AP349" s="3"/>
      <c r="AQ349" s="3"/>
      <c r="AR349" s="3"/>
    </row>
    <row r="350" spans="2:44">
      <c r="B350" s="3" t="s">
        <v>252</v>
      </c>
      <c r="C350" s="3" t="s">
        <v>253</v>
      </c>
      <c r="D350" s="3" t="s">
        <v>631</v>
      </c>
      <c r="E350" s="3" t="s">
        <v>632</v>
      </c>
      <c r="F350" s="6">
        <v>4620021334944</v>
      </c>
      <c r="G350" s="6"/>
      <c r="H350" s="3">
        <f>VLOOKUP(B350,'Бланк заказа'!A$4:D$294,4,FALSE)</f>
        <v>360</v>
      </c>
      <c r="I350" s="3" t="s">
        <v>2648</v>
      </c>
      <c r="J350" s="3" t="s">
        <v>2033</v>
      </c>
      <c r="K350" s="3" t="s">
        <v>2655</v>
      </c>
      <c r="L350" s="3" t="s">
        <v>1271</v>
      </c>
      <c r="M350" s="3" t="s">
        <v>637</v>
      </c>
      <c r="N350" s="3" t="s">
        <v>2656</v>
      </c>
      <c r="O350" s="3" t="s">
        <v>1756</v>
      </c>
      <c r="P350" s="3" t="s">
        <v>641</v>
      </c>
      <c r="Q350" s="3"/>
      <c r="R350" s="3" t="s">
        <v>2657</v>
      </c>
      <c r="S350" s="3" t="s">
        <v>2658</v>
      </c>
      <c r="T350" s="3" t="s">
        <v>2658</v>
      </c>
      <c r="U350" s="3"/>
      <c r="V350" s="3" t="s">
        <v>2130</v>
      </c>
      <c r="W350" s="3"/>
      <c r="X350" s="3" t="s">
        <v>2659</v>
      </c>
      <c r="Y350" s="3" t="s">
        <v>2660</v>
      </c>
      <c r="Z350" s="3">
        <v>2.3</v>
      </c>
      <c r="AA350" s="3">
        <v>3.1</v>
      </c>
      <c r="AB350" s="3">
        <v>3.1</v>
      </c>
      <c r="AC350" s="3">
        <v>14.46</v>
      </c>
      <c r="AD350" s="3"/>
      <c r="AE350" s="3">
        <v>5</v>
      </c>
      <c r="AF350" s="3">
        <v>30</v>
      </c>
      <c r="AG350" s="3">
        <f t="shared" si="0"/>
        <v>0.166666666666667</v>
      </c>
      <c r="AH350" s="3" t="e">
        <f>#REF!/AF350</f>
        <v>#REF!</v>
      </c>
      <c r="AI350" s="3"/>
      <c r="AJ350" s="3" t="s">
        <v>2661</v>
      </c>
      <c r="AK350" s="3" t="s">
        <v>2662</v>
      </c>
      <c r="AL350" s="3"/>
      <c r="AM350" s="5"/>
      <c r="AN350" s="3"/>
      <c r="AO350" s="3"/>
      <c r="AP350" s="3"/>
      <c r="AQ350" s="3"/>
      <c r="AR350" s="3"/>
    </row>
    <row r="351" spans="2:44">
      <c r="B351" s="3" t="s">
        <v>255</v>
      </c>
      <c r="C351" s="3" t="s">
        <v>256</v>
      </c>
      <c r="D351" s="3" t="s">
        <v>631</v>
      </c>
      <c r="E351" s="3" t="s">
        <v>632</v>
      </c>
      <c r="F351" s="6">
        <v>4620021334951</v>
      </c>
      <c r="G351" s="6"/>
      <c r="H351" s="3">
        <f>VLOOKUP(B351,'Бланк заказа'!A$4:D$294,4,FALSE)</f>
        <v>800</v>
      </c>
      <c r="I351" s="3" t="s">
        <v>2663</v>
      </c>
      <c r="J351" s="3" t="s">
        <v>2033</v>
      </c>
      <c r="K351" s="3" t="s">
        <v>2034</v>
      </c>
      <c r="L351" s="3" t="s">
        <v>1271</v>
      </c>
      <c r="M351" s="3" t="s">
        <v>637</v>
      </c>
      <c r="N351" s="3" t="s">
        <v>2664</v>
      </c>
      <c r="O351" s="3" t="s">
        <v>1756</v>
      </c>
      <c r="P351" s="3" t="s">
        <v>641</v>
      </c>
      <c r="Q351" s="3"/>
      <c r="R351" s="3" t="s">
        <v>2665</v>
      </c>
      <c r="S351" s="3" t="s">
        <v>2666</v>
      </c>
      <c r="T351" s="3" t="s">
        <v>2666</v>
      </c>
      <c r="U351" s="3"/>
      <c r="V351" s="3" t="s">
        <v>2130</v>
      </c>
      <c r="W351" s="3"/>
      <c r="X351" s="3" t="s">
        <v>2667</v>
      </c>
      <c r="Y351" s="3" t="s">
        <v>2668</v>
      </c>
      <c r="Z351" s="3">
        <v>3.7</v>
      </c>
      <c r="AA351" s="3">
        <v>4.3</v>
      </c>
      <c r="AB351" s="3">
        <v>2</v>
      </c>
      <c r="AC351" s="3">
        <v>38.13</v>
      </c>
      <c r="AD351" s="3"/>
      <c r="AE351" s="3">
        <v>15</v>
      </c>
      <c r="AF351" s="3">
        <v>90</v>
      </c>
      <c r="AG351" s="3">
        <f t="shared" si="0"/>
        <v>0.166666666666667</v>
      </c>
      <c r="AH351" s="3" t="e">
        <f>#REF!/AF351</f>
        <v>#REF!</v>
      </c>
      <c r="AI351" s="3"/>
      <c r="AJ351" s="3" t="s">
        <v>2661</v>
      </c>
      <c r="AK351" s="3"/>
      <c r="AL351" s="3"/>
      <c r="AM351" s="5"/>
      <c r="AN351" s="3"/>
      <c r="AO351" s="3"/>
      <c r="AP351" s="3"/>
      <c r="AQ351" s="3"/>
      <c r="AR351" s="3"/>
    </row>
    <row r="352" spans="2:44">
      <c r="B352" s="3" t="s">
        <v>257</v>
      </c>
      <c r="C352" s="3" t="s">
        <v>258</v>
      </c>
      <c r="D352" s="3" t="s">
        <v>631</v>
      </c>
      <c r="E352" s="3" t="s">
        <v>632</v>
      </c>
      <c r="F352" s="6">
        <v>4620021334968</v>
      </c>
      <c r="G352" s="6"/>
      <c r="H352" s="3">
        <f>VLOOKUP(B352,'Бланк заказа'!A$4:D$294,4,FALSE)</f>
        <v>800</v>
      </c>
      <c r="I352" s="3" t="s">
        <v>2669</v>
      </c>
      <c r="J352" s="3" t="s">
        <v>2033</v>
      </c>
      <c r="K352" s="3" t="s">
        <v>2034</v>
      </c>
      <c r="L352" s="3" t="s">
        <v>1271</v>
      </c>
      <c r="M352" s="3" t="s">
        <v>637</v>
      </c>
      <c r="N352" s="3" t="s">
        <v>2670</v>
      </c>
      <c r="O352" s="3" t="s">
        <v>1756</v>
      </c>
      <c r="P352" s="3" t="s">
        <v>641</v>
      </c>
      <c r="Q352" s="3"/>
      <c r="R352" s="3" t="s">
        <v>2671</v>
      </c>
      <c r="S352" s="3" t="s">
        <v>2672</v>
      </c>
      <c r="T352" s="3" t="s">
        <v>2672</v>
      </c>
      <c r="U352" s="3"/>
      <c r="V352" s="3" t="s">
        <v>2130</v>
      </c>
      <c r="W352" s="3"/>
      <c r="X352" s="3" t="s">
        <v>2673</v>
      </c>
      <c r="Y352" s="3" t="s">
        <v>2674</v>
      </c>
      <c r="Z352" s="3">
        <v>3.4</v>
      </c>
      <c r="AA352" s="3">
        <v>4.3</v>
      </c>
      <c r="AB352" s="3">
        <v>4.3</v>
      </c>
      <c r="AC352" s="3">
        <v>37.58</v>
      </c>
      <c r="AD352" s="3"/>
      <c r="AE352" s="3">
        <v>15</v>
      </c>
      <c r="AF352" s="3">
        <v>90</v>
      </c>
      <c r="AG352" s="3">
        <f t="shared" si="0"/>
        <v>0.166666666666667</v>
      </c>
      <c r="AH352" s="3" t="e">
        <f>#REF!/AF352</f>
        <v>#REF!</v>
      </c>
      <c r="AI352" s="3"/>
      <c r="AJ352" s="3" t="s">
        <v>2661</v>
      </c>
      <c r="AK352" s="3"/>
      <c r="AL352" s="3"/>
      <c r="AM352" s="5"/>
      <c r="AN352" s="3"/>
      <c r="AO352" s="3"/>
      <c r="AP352" s="3"/>
      <c r="AQ352" s="3"/>
      <c r="AR352" s="3"/>
    </row>
    <row r="353" spans="2:44">
      <c r="B353" s="3" t="s">
        <v>259</v>
      </c>
      <c r="C353" s="3" t="s">
        <v>260</v>
      </c>
      <c r="D353" s="3" t="s">
        <v>631</v>
      </c>
      <c r="E353" s="3" t="s">
        <v>632</v>
      </c>
      <c r="F353" s="6">
        <v>4620021334920</v>
      </c>
      <c r="G353" s="6"/>
      <c r="H353" s="3">
        <f>VLOOKUP(B353,'Бланк заказа'!A$4:D$294,4,FALSE)</f>
        <v>600</v>
      </c>
      <c r="I353" s="3" t="s">
        <v>2675</v>
      </c>
      <c r="J353" s="3" t="s">
        <v>2033</v>
      </c>
      <c r="K353" s="3" t="s">
        <v>2034</v>
      </c>
      <c r="L353" s="3" t="s">
        <v>1271</v>
      </c>
      <c r="M353" s="3" t="s">
        <v>918</v>
      </c>
      <c r="N353" s="3" t="s">
        <v>2676</v>
      </c>
      <c r="O353" s="3" t="s">
        <v>1756</v>
      </c>
      <c r="P353" s="3" t="s">
        <v>641</v>
      </c>
      <c r="Q353" s="3"/>
      <c r="R353" s="3" t="s">
        <v>2677</v>
      </c>
      <c r="S353" s="3" t="s">
        <v>2678</v>
      </c>
      <c r="T353" s="3" t="s">
        <v>2678</v>
      </c>
      <c r="U353" s="3"/>
      <c r="V353" s="3" t="s">
        <v>2130</v>
      </c>
      <c r="W353" s="3"/>
      <c r="X353" s="3" t="s">
        <v>2679</v>
      </c>
      <c r="Y353" s="3" t="s">
        <v>2680</v>
      </c>
      <c r="Z353" s="3">
        <v>11.5</v>
      </c>
      <c r="AA353" s="3">
        <v>3.5</v>
      </c>
      <c r="AB353" s="3">
        <v>3.5</v>
      </c>
      <c r="AC353" s="3">
        <v>72.46</v>
      </c>
      <c r="AD353" s="3"/>
      <c r="AE353" s="3">
        <v>60</v>
      </c>
      <c r="AF353" s="3">
        <v>300</v>
      </c>
      <c r="AG353" s="3">
        <f t="shared" si="0"/>
        <v>0.2</v>
      </c>
      <c r="AH353" s="3" t="e">
        <f>#REF!/AF353</f>
        <v>#REF!</v>
      </c>
      <c r="AI353" s="3"/>
      <c r="AJ353" s="3"/>
      <c r="AK353" s="3"/>
      <c r="AL353" s="3"/>
      <c r="AM353" s="5"/>
      <c r="AN353" s="3"/>
      <c r="AO353" s="3"/>
      <c r="AP353" s="3"/>
      <c r="AQ353" s="3"/>
      <c r="AR353" s="3"/>
    </row>
    <row r="354" spans="2:44">
      <c r="B354" s="3" t="s">
        <v>262</v>
      </c>
      <c r="C354" s="3" t="s">
        <v>263</v>
      </c>
      <c r="D354" s="3" t="s">
        <v>631</v>
      </c>
      <c r="E354" s="3" t="s">
        <v>632</v>
      </c>
      <c r="F354" s="6">
        <v>4620021337099</v>
      </c>
      <c r="G354" s="6"/>
      <c r="H354" s="3">
        <f>VLOOKUP(B354,'Бланк заказа'!A$4:D$294,4,FALSE)</f>
        <v>550</v>
      </c>
      <c r="I354" s="3" t="s">
        <v>2681</v>
      </c>
      <c r="J354" s="3" t="s">
        <v>2033</v>
      </c>
      <c r="K354" s="3" t="s">
        <v>2034</v>
      </c>
      <c r="L354" s="3" t="s">
        <v>1271</v>
      </c>
      <c r="M354" s="3" t="s">
        <v>637</v>
      </c>
      <c r="N354" s="3" t="s">
        <v>2682</v>
      </c>
      <c r="O354" s="3" t="s">
        <v>664</v>
      </c>
      <c r="P354" s="3" t="s">
        <v>641</v>
      </c>
      <c r="Q354" s="3"/>
      <c r="R354" s="3" t="s">
        <v>2683</v>
      </c>
      <c r="S354" s="3" t="s">
        <v>2684</v>
      </c>
      <c r="T354" s="3" t="s">
        <v>2684</v>
      </c>
      <c r="U354" s="3"/>
      <c r="V354" s="3" t="s">
        <v>2130</v>
      </c>
      <c r="W354" s="3"/>
      <c r="X354" s="3" t="s">
        <v>2685</v>
      </c>
      <c r="Y354" s="3" t="s">
        <v>2686</v>
      </c>
      <c r="Z354" s="3">
        <v>8</v>
      </c>
      <c r="AA354" s="3">
        <v>3.2</v>
      </c>
      <c r="AB354" s="3">
        <v>2.5</v>
      </c>
      <c r="AC354" s="3">
        <v>31.18</v>
      </c>
      <c r="AD354" s="3"/>
      <c r="AE354" s="3">
        <v>20</v>
      </c>
      <c r="AF354" s="3">
        <v>100</v>
      </c>
      <c r="AG354" s="3">
        <f t="shared" si="0"/>
        <v>0.2</v>
      </c>
      <c r="AH354" s="3" t="e">
        <f>#REF!/AF354</f>
        <v>#REF!</v>
      </c>
      <c r="AI354" s="3"/>
      <c r="AJ354" s="3"/>
      <c r="AK354" s="3"/>
      <c r="AL354" s="3"/>
      <c r="AM354" s="5"/>
      <c r="AN354" s="3"/>
      <c r="AO354" s="3"/>
      <c r="AP354" s="3"/>
      <c r="AQ354" s="3"/>
      <c r="AR354" s="3"/>
    </row>
    <row r="355" spans="2:44">
      <c r="B355" s="3" t="s">
        <v>265</v>
      </c>
      <c r="C355" s="3" t="s">
        <v>266</v>
      </c>
      <c r="D355" s="3" t="s">
        <v>631</v>
      </c>
      <c r="E355" s="3" t="s">
        <v>632</v>
      </c>
      <c r="F355" s="6">
        <v>4620021337105</v>
      </c>
      <c r="G355" s="6"/>
      <c r="H355" s="3">
        <f>VLOOKUP(B355,'Бланк заказа'!A$4:D$294,4,FALSE)</f>
        <v>560</v>
      </c>
      <c r="I355" s="3" t="s">
        <v>2687</v>
      </c>
      <c r="J355" s="3" t="s">
        <v>2033</v>
      </c>
      <c r="K355" s="3" t="s">
        <v>2034</v>
      </c>
      <c r="L355" s="3" t="s">
        <v>1271</v>
      </c>
      <c r="M355" s="3" t="s">
        <v>637</v>
      </c>
      <c r="N355" s="3" t="s">
        <v>2688</v>
      </c>
      <c r="O355" s="3" t="s">
        <v>664</v>
      </c>
      <c r="P355" s="3" t="s">
        <v>641</v>
      </c>
      <c r="Q355" s="3"/>
      <c r="R355" s="3" t="s">
        <v>2689</v>
      </c>
      <c r="S355" s="3" t="s">
        <v>2690</v>
      </c>
      <c r="T355" s="3" t="s">
        <v>2690</v>
      </c>
      <c r="U355" s="3"/>
      <c r="V355" s="3" t="s">
        <v>2130</v>
      </c>
      <c r="W355" s="3"/>
      <c r="X355" s="3" t="s">
        <v>2691</v>
      </c>
      <c r="Y355" s="3" t="s">
        <v>2692</v>
      </c>
      <c r="Z355" s="3">
        <v>8</v>
      </c>
      <c r="AA355" s="3">
        <v>3.2</v>
      </c>
      <c r="AB355" s="3">
        <v>2.5</v>
      </c>
      <c r="AC355" s="3">
        <v>31.18</v>
      </c>
      <c r="AD355" s="3"/>
      <c r="AE355" s="3">
        <v>20</v>
      </c>
      <c r="AF355" s="3">
        <v>100</v>
      </c>
      <c r="AG355" s="3">
        <f t="shared" si="0"/>
        <v>0.2</v>
      </c>
      <c r="AH355" s="3" t="e">
        <f>#REF!/AF355</f>
        <v>#REF!</v>
      </c>
      <c r="AI355" s="3"/>
      <c r="AJ355" s="3"/>
      <c r="AK355" s="3"/>
      <c r="AL355" s="3"/>
      <c r="AM355" s="5"/>
      <c r="AN355" s="3"/>
      <c r="AO355" s="3"/>
      <c r="AP355" s="3"/>
      <c r="AQ355" s="3"/>
      <c r="AR355" s="3"/>
    </row>
    <row r="356" spans="2:44">
      <c r="B356" s="3" t="s">
        <v>267</v>
      </c>
      <c r="C356" s="3" t="s">
        <v>268</v>
      </c>
      <c r="D356" s="3" t="s">
        <v>631</v>
      </c>
      <c r="E356" s="3" t="s">
        <v>632</v>
      </c>
      <c r="F356" s="6">
        <v>4620021337112</v>
      </c>
      <c r="G356" s="6"/>
      <c r="H356" s="3">
        <f>VLOOKUP(B356,'Бланк заказа'!A$4:D$294,4,FALSE)</f>
        <v>570</v>
      </c>
      <c r="I356" s="3" t="s">
        <v>2693</v>
      </c>
      <c r="J356" s="3" t="s">
        <v>2033</v>
      </c>
      <c r="K356" s="3" t="s">
        <v>2034</v>
      </c>
      <c r="L356" s="3" t="s">
        <v>1271</v>
      </c>
      <c r="M356" s="3" t="s">
        <v>637</v>
      </c>
      <c r="N356" s="3" t="s">
        <v>2694</v>
      </c>
      <c r="O356" s="3" t="s">
        <v>664</v>
      </c>
      <c r="P356" s="3" t="s">
        <v>641</v>
      </c>
      <c r="Q356" s="3"/>
      <c r="R356" s="3" t="s">
        <v>2695</v>
      </c>
      <c r="S356" s="3" t="s">
        <v>2696</v>
      </c>
      <c r="T356" s="3" t="s">
        <v>2696</v>
      </c>
      <c r="U356" s="3"/>
      <c r="V356" s="3" t="s">
        <v>2130</v>
      </c>
      <c r="W356" s="3"/>
      <c r="X356" s="3" t="s">
        <v>2697</v>
      </c>
      <c r="Y356" s="3" t="s">
        <v>2698</v>
      </c>
      <c r="Z356" s="3">
        <v>8</v>
      </c>
      <c r="AA356" s="3">
        <v>3.2</v>
      </c>
      <c r="AB356" s="3">
        <v>2.5</v>
      </c>
      <c r="AC356" s="3">
        <v>31.18</v>
      </c>
      <c r="AD356" s="3"/>
      <c r="AE356" s="3">
        <v>20</v>
      </c>
      <c r="AF356" s="3">
        <v>100</v>
      </c>
      <c r="AG356" s="3">
        <f t="shared" si="0"/>
        <v>0.2</v>
      </c>
      <c r="AH356" s="3" t="e">
        <f>#REF!/AF356</f>
        <v>#REF!</v>
      </c>
      <c r="AI356" s="3"/>
      <c r="AJ356" s="3"/>
      <c r="AK356" s="3"/>
      <c r="AL356" s="3"/>
      <c r="AM356" s="5"/>
      <c r="AN356" s="3"/>
      <c r="AO356" s="3"/>
      <c r="AP356" s="3"/>
      <c r="AQ356" s="3"/>
      <c r="AR356" s="3"/>
    </row>
    <row r="357" spans="2:44">
      <c r="B357" s="3" t="s">
        <v>2699</v>
      </c>
      <c r="C357" s="3" t="s">
        <v>2700</v>
      </c>
      <c r="D357" s="3" t="s">
        <v>631</v>
      </c>
      <c r="E357" s="3" t="s">
        <v>631</v>
      </c>
      <c r="F357" s="6">
        <v>4620021337006</v>
      </c>
      <c r="G357" s="6"/>
      <c r="H357" s="3" t="e">
        <f>VLOOKUP(B357,'Бланк заказа'!A$4:D$294,4,FALSE)</f>
        <v>#N/A</v>
      </c>
      <c r="I357" s="3" t="s">
        <v>2701</v>
      </c>
      <c r="J357" s="3"/>
      <c r="K357" s="3"/>
      <c r="L357" s="3" t="s">
        <v>675</v>
      </c>
      <c r="M357" s="3" t="s">
        <v>675</v>
      </c>
      <c r="N357" s="3" t="s">
        <v>2702</v>
      </c>
      <c r="O357" s="3" t="s">
        <v>664</v>
      </c>
      <c r="P357" s="3" t="s">
        <v>641</v>
      </c>
      <c r="Q357" s="3"/>
      <c r="R357" s="3" t="s">
        <v>2703</v>
      </c>
      <c r="S357" s="3" t="s">
        <v>2704</v>
      </c>
      <c r="T357" s="3" t="s">
        <v>2704</v>
      </c>
      <c r="U357" s="3"/>
      <c r="V357" s="3" t="s">
        <v>2130</v>
      </c>
      <c r="W357" s="3"/>
      <c r="X357" s="3" t="s">
        <v>2705</v>
      </c>
      <c r="Y357" s="3" t="s">
        <v>2705</v>
      </c>
      <c r="Z357" s="3">
        <v>18.4</v>
      </c>
      <c r="AA357" s="3">
        <v>1</v>
      </c>
      <c r="AB357" s="3">
        <v>5</v>
      </c>
      <c r="AC357" s="3">
        <v>22.78</v>
      </c>
      <c r="AD357" s="3"/>
      <c r="AE357" s="3"/>
      <c r="AF357" s="3"/>
      <c r="AG357" s="3"/>
      <c r="AH357" s="3"/>
      <c r="AI357" s="3"/>
      <c r="AJ357" s="3"/>
      <c r="AK357" s="3"/>
      <c r="AL357" s="3"/>
      <c r="AM357" s="5"/>
      <c r="AN357" s="3"/>
      <c r="AO357" s="3"/>
      <c r="AP357" s="3"/>
      <c r="AQ357" s="3"/>
      <c r="AR357" s="3"/>
    </row>
    <row r="358" spans="2:44">
      <c r="B358" s="3" t="s">
        <v>2706</v>
      </c>
      <c r="C358" s="3" t="s">
        <v>2707</v>
      </c>
      <c r="D358" s="3" t="s">
        <v>631</v>
      </c>
      <c r="E358" s="3" t="s">
        <v>631</v>
      </c>
      <c r="F358" s="6">
        <v>4620021337037</v>
      </c>
      <c r="G358" s="6"/>
      <c r="H358" s="3" t="e">
        <f>VLOOKUP(B358,'Бланк заказа'!A$4:D$294,4,FALSE)</f>
        <v>#N/A</v>
      </c>
      <c r="I358" s="3" t="s">
        <v>2701</v>
      </c>
      <c r="J358" s="3"/>
      <c r="K358" s="3"/>
      <c r="L358" s="3" t="s">
        <v>675</v>
      </c>
      <c r="M358" s="3" t="s">
        <v>675</v>
      </c>
      <c r="N358" s="3" t="s">
        <v>2708</v>
      </c>
      <c r="O358" s="3" t="s">
        <v>664</v>
      </c>
      <c r="P358" s="3" t="s">
        <v>641</v>
      </c>
      <c r="Q358" s="3"/>
      <c r="R358" s="3" t="s">
        <v>2709</v>
      </c>
      <c r="S358" s="3" t="s">
        <v>2710</v>
      </c>
      <c r="T358" s="3" t="s">
        <v>2710</v>
      </c>
      <c r="U358" s="3"/>
      <c r="V358" s="3" t="s">
        <v>2130</v>
      </c>
      <c r="W358" s="3"/>
      <c r="X358" s="3" t="s">
        <v>2711</v>
      </c>
      <c r="Y358" s="3" t="s">
        <v>2711</v>
      </c>
      <c r="Z358" s="3">
        <v>18.4</v>
      </c>
      <c r="AA358" s="3">
        <v>1</v>
      </c>
      <c r="AB358" s="3">
        <v>5</v>
      </c>
      <c r="AC358" s="3">
        <v>21.57</v>
      </c>
      <c r="AD358" s="3"/>
      <c r="AE358" s="3"/>
      <c r="AF358" s="3"/>
      <c r="AG358" s="3"/>
      <c r="AH358" s="3"/>
      <c r="AI358" s="3"/>
      <c r="AJ358" s="3"/>
      <c r="AK358" s="3"/>
      <c r="AL358" s="3"/>
      <c r="AM358" s="5"/>
      <c r="AN358" s="3"/>
      <c r="AO358" s="3"/>
      <c r="AP358" s="3"/>
      <c r="AQ358" s="3"/>
      <c r="AR358" s="3"/>
    </row>
    <row r="359" spans="2:44">
      <c r="B359" s="3" t="s">
        <v>2712</v>
      </c>
      <c r="C359" s="3" t="s">
        <v>2713</v>
      </c>
      <c r="D359" s="3" t="s">
        <v>631</v>
      </c>
      <c r="E359" s="3" t="s">
        <v>631</v>
      </c>
      <c r="F359" s="6">
        <v>4620021337013</v>
      </c>
      <c r="G359" s="6"/>
      <c r="H359" s="3" t="e">
        <f>VLOOKUP(B359,'Бланк заказа'!A$4:D$294,4,FALSE)</f>
        <v>#N/A</v>
      </c>
      <c r="I359" s="3" t="s">
        <v>2701</v>
      </c>
      <c r="J359" s="3"/>
      <c r="K359" s="3"/>
      <c r="L359" s="3" t="s">
        <v>675</v>
      </c>
      <c r="M359" s="3" t="s">
        <v>675</v>
      </c>
      <c r="N359" s="3" t="s">
        <v>2714</v>
      </c>
      <c r="O359" s="3" t="s">
        <v>664</v>
      </c>
      <c r="P359" s="3" t="s">
        <v>641</v>
      </c>
      <c r="Q359" s="3"/>
      <c r="R359" s="3" t="s">
        <v>2715</v>
      </c>
      <c r="S359" s="3" t="s">
        <v>2716</v>
      </c>
      <c r="T359" s="3" t="s">
        <v>2716</v>
      </c>
      <c r="U359" s="3"/>
      <c r="V359" s="3" t="s">
        <v>2130</v>
      </c>
      <c r="W359" s="3"/>
      <c r="X359" s="3" t="s">
        <v>2717</v>
      </c>
      <c r="Y359" s="3" t="s">
        <v>2717</v>
      </c>
      <c r="Z359" s="3">
        <v>21</v>
      </c>
      <c r="AA359" s="3">
        <v>1</v>
      </c>
      <c r="AB359" s="3">
        <v>5.2</v>
      </c>
      <c r="AC359" s="3">
        <v>23.5</v>
      </c>
      <c r="AD359" s="3"/>
      <c r="AE359" s="3"/>
      <c r="AF359" s="3"/>
      <c r="AG359" s="3"/>
      <c r="AH359" s="3"/>
      <c r="AI359" s="3"/>
      <c r="AJ359" s="3"/>
      <c r="AK359" s="3"/>
      <c r="AL359" s="3"/>
      <c r="AM359" s="5"/>
      <c r="AN359" s="3"/>
      <c r="AO359" s="3"/>
      <c r="AP359" s="3"/>
      <c r="AQ359" s="3"/>
      <c r="AR359" s="3"/>
    </row>
    <row r="360" spans="2:44">
      <c r="B360" s="3" t="s">
        <v>2718</v>
      </c>
      <c r="C360" s="3" t="s">
        <v>2719</v>
      </c>
      <c r="D360" s="3" t="s">
        <v>631</v>
      </c>
      <c r="E360" s="3" t="s">
        <v>631</v>
      </c>
      <c r="F360" s="6">
        <v>4620021337051</v>
      </c>
      <c r="G360" s="6"/>
      <c r="H360" s="3" t="e">
        <f>VLOOKUP(B360,'Бланк заказа'!A$4:D$294,4,FALSE)</f>
        <v>#N/A</v>
      </c>
      <c r="I360" s="3" t="s">
        <v>2701</v>
      </c>
      <c r="J360" s="3"/>
      <c r="K360" s="3"/>
      <c r="L360" s="3" t="s">
        <v>675</v>
      </c>
      <c r="M360" s="3" t="s">
        <v>675</v>
      </c>
      <c r="N360" s="3" t="s">
        <v>2720</v>
      </c>
      <c r="O360" s="3" t="s">
        <v>664</v>
      </c>
      <c r="P360" s="3" t="s">
        <v>641</v>
      </c>
      <c r="Q360" s="3"/>
      <c r="R360" s="3" t="s">
        <v>2721</v>
      </c>
      <c r="S360" s="3" t="s">
        <v>2722</v>
      </c>
      <c r="T360" s="3" t="s">
        <v>2722</v>
      </c>
      <c r="U360" s="3"/>
      <c r="V360" s="3" t="s">
        <v>2130</v>
      </c>
      <c r="W360" s="3"/>
      <c r="X360" s="3" t="s">
        <v>2723</v>
      </c>
      <c r="Y360" s="3" t="s">
        <v>2723</v>
      </c>
      <c r="Z360" s="3">
        <v>21</v>
      </c>
      <c r="AA360" s="3">
        <v>1</v>
      </c>
      <c r="AB360" s="3">
        <v>5.2</v>
      </c>
      <c r="AC360" s="3">
        <v>22.1</v>
      </c>
      <c r="AD360" s="3"/>
      <c r="AE360" s="3"/>
      <c r="AF360" s="3"/>
      <c r="AG360" s="3"/>
      <c r="AH360" s="3"/>
      <c r="AI360" s="3"/>
      <c r="AJ360" s="3"/>
      <c r="AK360" s="3"/>
      <c r="AL360" s="3"/>
      <c r="AM360" s="5"/>
      <c r="AN360" s="3"/>
      <c r="AO360" s="3"/>
      <c r="AP360" s="3"/>
      <c r="AQ360" s="3"/>
      <c r="AR360" s="3"/>
    </row>
    <row r="361" spans="2:44">
      <c r="B361" s="3" t="s">
        <v>2724</v>
      </c>
      <c r="C361" s="3" t="s">
        <v>2725</v>
      </c>
      <c r="D361" s="3" t="s">
        <v>631</v>
      </c>
      <c r="E361" s="3" t="s">
        <v>631</v>
      </c>
      <c r="F361" s="6">
        <v>4620021337020</v>
      </c>
      <c r="G361" s="6"/>
      <c r="H361" s="3" t="e">
        <f>VLOOKUP(B361,'Бланк заказа'!A$4:D$294,4,FALSE)</f>
        <v>#N/A</v>
      </c>
      <c r="I361" s="3" t="s">
        <v>2701</v>
      </c>
      <c r="J361" s="3"/>
      <c r="K361" s="3"/>
      <c r="L361" s="3" t="s">
        <v>675</v>
      </c>
      <c r="M361" s="3" t="s">
        <v>675</v>
      </c>
      <c r="N361" s="3" t="s">
        <v>2726</v>
      </c>
      <c r="O361" s="3" t="s">
        <v>664</v>
      </c>
      <c r="P361" s="3" t="s">
        <v>641</v>
      </c>
      <c r="Q361" s="3"/>
      <c r="R361" s="3" t="s">
        <v>2727</v>
      </c>
      <c r="S361" s="3" t="s">
        <v>2728</v>
      </c>
      <c r="T361" s="3" t="s">
        <v>2728</v>
      </c>
      <c r="U361" s="3"/>
      <c r="V361" s="3" t="s">
        <v>2130</v>
      </c>
      <c r="W361" s="3"/>
      <c r="X361" s="3" t="s">
        <v>2729</v>
      </c>
      <c r="Y361" s="3" t="s">
        <v>2729</v>
      </c>
      <c r="Z361" s="3">
        <v>18.4</v>
      </c>
      <c r="AA361" s="3">
        <v>1</v>
      </c>
      <c r="AB361" s="3">
        <v>5</v>
      </c>
      <c r="AC361" s="3">
        <v>20.83</v>
      </c>
      <c r="AD361" s="3"/>
      <c r="AE361" s="3"/>
      <c r="AF361" s="3"/>
      <c r="AG361" s="3"/>
      <c r="AH361" s="3"/>
      <c r="AI361" s="3"/>
      <c r="AJ361" s="3"/>
      <c r="AK361" s="3"/>
      <c r="AL361" s="3"/>
      <c r="AM361" s="5"/>
      <c r="AN361" s="3"/>
      <c r="AO361" s="3"/>
      <c r="AP361" s="3"/>
      <c r="AQ361" s="3"/>
      <c r="AR361" s="3"/>
    </row>
    <row r="362" spans="2:44">
      <c r="B362" s="3" t="s">
        <v>2730</v>
      </c>
      <c r="C362" s="3" t="s">
        <v>2731</v>
      </c>
      <c r="D362" s="3" t="s">
        <v>631</v>
      </c>
      <c r="E362" s="3" t="s">
        <v>631</v>
      </c>
      <c r="F362" s="6">
        <v>4620021337044</v>
      </c>
      <c r="G362" s="6"/>
      <c r="H362" s="3" t="e">
        <f>VLOOKUP(B362,'Бланк заказа'!A$4:D$294,4,FALSE)</f>
        <v>#N/A</v>
      </c>
      <c r="I362" s="3" t="s">
        <v>2701</v>
      </c>
      <c r="J362" s="3"/>
      <c r="K362" s="3"/>
      <c r="L362" s="3" t="s">
        <v>675</v>
      </c>
      <c r="M362" s="3" t="s">
        <v>675</v>
      </c>
      <c r="N362" s="3" t="s">
        <v>2732</v>
      </c>
      <c r="O362" s="3" t="s">
        <v>664</v>
      </c>
      <c r="P362" s="3" t="s">
        <v>641</v>
      </c>
      <c r="Q362" s="3"/>
      <c r="R362" s="3" t="s">
        <v>2733</v>
      </c>
      <c r="S362" s="3" t="s">
        <v>2734</v>
      </c>
      <c r="T362" s="3" t="s">
        <v>2734</v>
      </c>
      <c r="U362" s="3"/>
      <c r="V362" s="3" t="s">
        <v>2130</v>
      </c>
      <c r="W362" s="3"/>
      <c r="X362" s="3" t="s">
        <v>2735</v>
      </c>
      <c r="Y362" s="3" t="s">
        <v>2735</v>
      </c>
      <c r="Z362" s="3">
        <v>18.4</v>
      </c>
      <c r="AA362" s="3">
        <v>1</v>
      </c>
      <c r="AB362" s="3">
        <v>5</v>
      </c>
      <c r="AC362" s="3">
        <v>21.42</v>
      </c>
      <c r="AD362" s="3"/>
      <c r="AE362" s="3"/>
      <c r="AF362" s="3"/>
      <c r="AG362" s="3"/>
      <c r="AH362" s="3"/>
      <c r="AI362" s="3"/>
      <c r="AJ362" s="3"/>
      <c r="AK362" s="3"/>
      <c r="AL362" s="3"/>
      <c r="AM362" s="5"/>
      <c r="AN362" s="3"/>
      <c r="AO362" s="3"/>
      <c r="AP362" s="3"/>
      <c r="AQ362" s="3"/>
      <c r="AR362" s="3"/>
    </row>
    <row r="363" spans="2:44">
      <c r="B363" s="3" t="s">
        <v>2736</v>
      </c>
      <c r="C363" s="8" t="s">
        <v>2737</v>
      </c>
      <c r="D363" s="3" t="s">
        <v>2738</v>
      </c>
      <c r="E363" s="3"/>
      <c r="F363" s="6">
        <v>4630024102921</v>
      </c>
      <c r="G363" s="3"/>
      <c r="H363" s="3" t="e">
        <f>VLOOKUP(B363,'Бланк заказа'!A$4:D$294,4,FALSE)</f>
        <v>#N/A</v>
      </c>
      <c r="I363" s="3" t="s">
        <v>2739</v>
      </c>
      <c r="J363" s="3"/>
      <c r="K363" s="3"/>
      <c r="L363" s="3" t="s">
        <v>1271</v>
      </c>
      <c r="M363" s="3" t="s">
        <v>918</v>
      </c>
      <c r="N363" s="3" t="e">
        <f>CONCATENATE([1]!Таблица1[[#This Row],[Наименование]]," — 1 шт")</f>
        <v>#REF!</v>
      </c>
      <c r="O363" s="3" t="s">
        <v>1756</v>
      </c>
      <c r="P363" s="3" t="s">
        <v>641</v>
      </c>
      <c r="Q363" s="3"/>
      <c r="R363" s="3"/>
      <c r="S363" s="3" t="s">
        <v>2740</v>
      </c>
      <c r="T363" s="3" t="s">
        <v>2741</v>
      </c>
      <c r="U363" s="3"/>
      <c r="V363" s="3"/>
      <c r="W363" s="3"/>
      <c r="X363" s="3" t="s">
        <v>2742</v>
      </c>
      <c r="Y363" s="9" t="s">
        <v>2742</v>
      </c>
      <c r="Z363" s="3">
        <v>10.8</v>
      </c>
      <c r="AA363" s="3">
        <v>2.5</v>
      </c>
      <c r="AB363" s="3">
        <v>2.5</v>
      </c>
      <c r="AC363" s="3">
        <v>25</v>
      </c>
      <c r="AD363" s="3">
        <v>10</v>
      </c>
      <c r="AE363" s="3"/>
      <c r="AF363" s="3"/>
      <c r="AG363" s="3"/>
      <c r="AH363" s="10"/>
      <c r="AI363" s="3"/>
      <c r="AJ363" s="3" t="s">
        <v>2743</v>
      </c>
      <c r="AK363" s="3"/>
      <c r="AL363" s="5"/>
      <c r="AM363" s="3"/>
      <c r="AN363" s="3"/>
      <c r="AO363" s="3"/>
      <c r="AP363" s="3"/>
      <c r="AQ363" s="3"/>
      <c r="AR363" s="3" t="s">
        <v>2744</v>
      </c>
    </row>
    <row r="364" spans="2:44">
      <c r="B364" s="3" t="s">
        <v>2745</v>
      </c>
      <c r="C364" s="8" t="s">
        <v>2746</v>
      </c>
      <c r="D364" s="3" t="s">
        <v>2738</v>
      </c>
      <c r="E364" s="3"/>
      <c r="F364" s="6">
        <v>4630024102792</v>
      </c>
      <c r="G364" s="3"/>
      <c r="H364" s="3" t="e">
        <f>VLOOKUP(B364,'Бланк заказа'!A$4:D$294,4,FALSE)</f>
        <v>#N/A</v>
      </c>
      <c r="I364" s="3" t="s">
        <v>2747</v>
      </c>
      <c r="J364" s="3"/>
      <c r="K364" s="3"/>
      <c r="L364" s="3" t="s">
        <v>1271</v>
      </c>
      <c r="M364" s="3" t="s">
        <v>918</v>
      </c>
      <c r="N364" s="3" t="e">
        <f>CONCATENATE([1]!Таблица1[[#This Row],[Наименование]]," — 1 шт")</f>
        <v>#REF!</v>
      </c>
      <c r="O364" s="3" t="s">
        <v>1756</v>
      </c>
      <c r="P364" s="3" t="s">
        <v>641</v>
      </c>
      <c r="Q364" s="3"/>
      <c r="R364" s="3"/>
      <c r="S364" s="3" t="s">
        <v>2748</v>
      </c>
      <c r="T364" s="3" t="s">
        <v>2749</v>
      </c>
      <c r="U364" s="3"/>
      <c r="V364" s="3"/>
      <c r="W364" s="3"/>
      <c r="X364" s="3" t="s">
        <v>2750</v>
      </c>
      <c r="Y364" s="9" t="s">
        <v>2750</v>
      </c>
      <c r="Z364" s="3">
        <v>7.5</v>
      </c>
      <c r="AA364" s="3">
        <v>4.1</v>
      </c>
      <c r="AB364" s="3">
        <v>3</v>
      </c>
      <c r="AC364" s="3">
        <v>53</v>
      </c>
      <c r="AD364" s="3">
        <v>15</v>
      </c>
      <c r="AE364" s="3"/>
      <c r="AF364" s="3"/>
      <c r="AG364" s="3"/>
      <c r="AH364" s="10"/>
      <c r="AI364" s="3"/>
      <c r="AJ364" s="3" t="s">
        <v>2751</v>
      </c>
      <c r="AK364" s="3"/>
      <c r="AL364" s="5"/>
      <c r="AM364" s="3"/>
      <c r="AN364" s="3"/>
      <c r="AO364" s="3"/>
      <c r="AP364" s="3"/>
      <c r="AQ364" s="3"/>
      <c r="AR364" s="3" t="s">
        <v>2744</v>
      </c>
    </row>
    <row r="365" spans="2:44">
      <c r="B365" s="3" t="s">
        <v>2752</v>
      </c>
      <c r="C365" s="8" t="s">
        <v>2753</v>
      </c>
      <c r="D365" s="3" t="s">
        <v>2738</v>
      </c>
      <c r="E365" s="3"/>
      <c r="F365" s="6">
        <v>4630024102808</v>
      </c>
      <c r="G365" s="3"/>
      <c r="H365" s="3" t="e">
        <f>VLOOKUP(B365,'Бланк заказа'!A$4:D$294,4,FALSE)</f>
        <v>#N/A</v>
      </c>
      <c r="I365" s="3" t="s">
        <v>2754</v>
      </c>
      <c r="J365" s="3"/>
      <c r="K365" s="3"/>
      <c r="L365" s="3" t="s">
        <v>1271</v>
      </c>
      <c r="M365" s="3" t="s">
        <v>918</v>
      </c>
      <c r="N365" s="3" t="e">
        <f>CONCATENATE([1]!Таблица1[[#This Row],[Наименование]]," — 1 шт")</f>
        <v>#REF!</v>
      </c>
      <c r="O365" s="3" t="s">
        <v>1756</v>
      </c>
      <c r="P365" s="3" t="s">
        <v>641</v>
      </c>
      <c r="Q365" s="3"/>
      <c r="R365" s="3"/>
      <c r="S365" s="3" t="s">
        <v>2755</v>
      </c>
      <c r="T365" s="3" t="s">
        <v>2756</v>
      </c>
      <c r="U365" s="3"/>
      <c r="V365" s="3"/>
      <c r="W365" s="3"/>
      <c r="X365" s="3" t="s">
        <v>2757</v>
      </c>
      <c r="Y365" s="9" t="s">
        <v>2757</v>
      </c>
      <c r="Z365" s="3">
        <v>7.5</v>
      </c>
      <c r="AA365" s="3">
        <v>4.1</v>
      </c>
      <c r="AB365" s="3">
        <v>3</v>
      </c>
      <c r="AC365" s="3">
        <v>32</v>
      </c>
      <c r="AD365" s="3">
        <v>15</v>
      </c>
      <c r="AE365" s="3"/>
      <c r="AF365" s="3"/>
      <c r="AG365" s="3"/>
      <c r="AH365" s="10"/>
      <c r="AI365" s="3"/>
      <c r="AJ365" s="3" t="s">
        <v>2751</v>
      </c>
      <c r="AK365" s="3"/>
      <c r="AL365" s="5"/>
      <c r="AM365" s="3"/>
      <c r="AN365" s="3"/>
      <c r="AO365" s="3"/>
      <c r="AP365" s="3"/>
      <c r="AQ365" s="3"/>
      <c r="AR365" s="3" t="s">
        <v>2744</v>
      </c>
    </row>
    <row r="366" spans="2:44">
      <c r="B366" s="3" t="s">
        <v>2758</v>
      </c>
      <c r="C366" s="8" t="s">
        <v>2759</v>
      </c>
      <c r="D366" s="3" t="s">
        <v>2738</v>
      </c>
      <c r="E366" s="3"/>
      <c r="F366" s="6">
        <v>4630024102815</v>
      </c>
      <c r="G366" s="3"/>
      <c r="H366" s="3" t="e">
        <v>#N/A</v>
      </c>
      <c r="I366" s="3" t="s">
        <v>2760</v>
      </c>
      <c r="J366" s="3"/>
      <c r="K366" s="3"/>
      <c r="L366" s="3" t="s">
        <v>1271</v>
      </c>
      <c r="M366" s="3" t="s">
        <v>918</v>
      </c>
      <c r="N366" s="3" t="e">
        <f>CONCATENATE([1]!Таблица1[[#This Row],[Наименование]]," — 1 шт")</f>
        <v>#REF!</v>
      </c>
      <c r="O366" s="3" t="s">
        <v>1756</v>
      </c>
      <c r="P366" s="3" t="s">
        <v>641</v>
      </c>
      <c r="Q366" s="3"/>
      <c r="R366" s="3"/>
      <c r="S366" s="3" t="s">
        <v>2761</v>
      </c>
      <c r="T366" s="3" t="s">
        <v>2762</v>
      </c>
      <c r="U366" s="3"/>
      <c r="V366" s="3"/>
      <c r="W366" s="3"/>
      <c r="X366" s="3" t="s">
        <v>2763</v>
      </c>
      <c r="Y366" s="9" t="s">
        <v>2763</v>
      </c>
      <c r="Z366" s="3">
        <v>7.5</v>
      </c>
      <c r="AA366" s="3">
        <v>4.1</v>
      </c>
      <c r="AB366" s="3">
        <v>3</v>
      </c>
      <c r="AC366" s="3">
        <v>36</v>
      </c>
      <c r="AD366" s="3">
        <v>10</v>
      </c>
      <c r="AE366" s="3"/>
      <c r="AF366" s="3"/>
      <c r="AG366" s="3"/>
      <c r="AH366" s="10"/>
      <c r="AI366" s="3"/>
      <c r="AJ366" s="3" t="s">
        <v>2764</v>
      </c>
      <c r="AK366" s="3"/>
      <c r="AL366" s="5"/>
      <c r="AM366" s="3"/>
      <c r="AN366" s="3"/>
      <c r="AO366" s="3"/>
      <c r="AP366" s="3"/>
      <c r="AQ366" s="3"/>
      <c r="AR366" s="3" t="s">
        <v>2744</v>
      </c>
    </row>
    <row r="367" spans="2:44">
      <c r="B367" s="3" t="s">
        <v>2765</v>
      </c>
      <c r="C367" s="8" t="s">
        <v>2766</v>
      </c>
      <c r="D367" s="3" t="s">
        <v>2767</v>
      </c>
      <c r="E367" s="3"/>
      <c r="F367" s="6">
        <v>4630024108237</v>
      </c>
      <c r="G367" s="3"/>
      <c r="H367" s="3" t="e">
        <f>VLOOKUP(B367,'Бланк заказа'!A$4:D$294,4,FALSE)</f>
        <v>#N/A</v>
      </c>
      <c r="I367" s="3" t="s">
        <v>2768</v>
      </c>
      <c r="J367" s="3"/>
      <c r="K367" s="3"/>
      <c r="L367" s="3" t="s">
        <v>1271</v>
      </c>
      <c r="M367" s="3" t="s">
        <v>918</v>
      </c>
      <c r="N367" s="3" t="e">
        <f>CONCATENATE([1]!Таблица1[[#This Row],[Наименование]]," — 1 шт")</f>
        <v>#REF!</v>
      </c>
      <c r="O367" s="3" t="s">
        <v>1756</v>
      </c>
      <c r="P367" s="3" t="s">
        <v>641</v>
      </c>
      <c r="Q367" s="3"/>
      <c r="R367" s="3"/>
      <c r="S367" s="3" t="s">
        <v>2769</v>
      </c>
      <c r="T367" s="3" t="s">
        <v>2770</v>
      </c>
      <c r="U367" s="3"/>
      <c r="V367" s="3"/>
      <c r="W367" s="3"/>
      <c r="X367" s="3" t="s">
        <v>2771</v>
      </c>
      <c r="Y367" s="9" t="s">
        <v>2772</v>
      </c>
      <c r="Z367" s="3">
        <v>5.3</v>
      </c>
      <c r="AA367" s="3">
        <v>8.3</v>
      </c>
      <c r="AB367" s="3">
        <v>3</v>
      </c>
      <c r="AC367" s="3">
        <v>30</v>
      </c>
      <c r="AD367" s="3">
        <v>15</v>
      </c>
      <c r="AE367" s="3"/>
      <c r="AF367" s="3"/>
      <c r="AG367" s="3"/>
      <c r="AH367" s="10"/>
      <c r="AI367" s="3"/>
      <c r="AJ367" s="3" t="s">
        <v>2751</v>
      </c>
      <c r="AK367" s="3"/>
      <c r="AL367" s="5"/>
      <c r="AM367" s="3"/>
      <c r="AN367" s="3"/>
      <c r="AO367" s="3"/>
      <c r="AP367" s="3"/>
      <c r="AQ367" s="3"/>
      <c r="AR367" s="3" t="s">
        <v>2744</v>
      </c>
    </row>
    <row r="368" spans="2:44">
      <c r="B368" s="3" t="s">
        <v>2773</v>
      </c>
      <c r="C368" s="8" t="s">
        <v>2774</v>
      </c>
      <c r="D368" s="3" t="s">
        <v>2738</v>
      </c>
      <c r="E368" s="3"/>
      <c r="F368" s="6">
        <v>4630024102846</v>
      </c>
      <c r="G368" s="3"/>
      <c r="H368" s="3" t="e">
        <f>VLOOKUP(B368,'Бланк заказа'!A$4:D$294,4,FALSE)</f>
        <v>#N/A</v>
      </c>
      <c r="I368" s="3" t="s">
        <v>2775</v>
      </c>
      <c r="J368" s="3"/>
      <c r="K368" s="3"/>
      <c r="L368" s="3" t="s">
        <v>1271</v>
      </c>
      <c r="M368" s="3" t="s">
        <v>918</v>
      </c>
      <c r="N368" s="3" t="e">
        <f>CONCATENATE([1]!Таблица1[[#This Row],[Наименование]]," — 1 шт")</f>
        <v>#REF!</v>
      </c>
      <c r="O368" s="3" t="s">
        <v>1756</v>
      </c>
      <c r="P368" s="3" t="s">
        <v>641</v>
      </c>
      <c r="Q368" s="3"/>
      <c r="R368" s="3"/>
      <c r="S368" s="3" t="s">
        <v>2776</v>
      </c>
      <c r="T368" s="3" t="s">
        <v>2777</v>
      </c>
      <c r="U368" s="3"/>
      <c r="V368" s="3"/>
      <c r="W368" s="3"/>
      <c r="X368" s="3" t="s">
        <v>2778</v>
      </c>
      <c r="Y368" s="9" t="s">
        <v>2778</v>
      </c>
      <c r="Z368" s="3">
        <v>7.5</v>
      </c>
      <c r="AA368" s="3">
        <v>4.1</v>
      </c>
      <c r="AB368" s="3">
        <v>3</v>
      </c>
      <c r="AC368" s="3">
        <v>36</v>
      </c>
      <c r="AD368" s="3">
        <v>15</v>
      </c>
      <c r="AE368" s="3"/>
      <c r="AF368" s="3"/>
      <c r="AG368" s="3"/>
      <c r="AH368" s="10"/>
      <c r="AI368" s="3"/>
      <c r="AJ368" s="3" t="s">
        <v>2779</v>
      </c>
      <c r="AK368" s="3"/>
      <c r="AL368" s="5"/>
      <c r="AM368" s="3"/>
      <c r="AN368" s="3"/>
      <c r="AO368" s="3"/>
      <c r="AP368" s="3"/>
      <c r="AQ368" s="3"/>
      <c r="AR368" s="3" t="s">
        <v>2744</v>
      </c>
    </row>
    <row r="369" spans="2:44">
      <c r="B369" s="3" t="s">
        <v>2780</v>
      </c>
      <c r="C369" s="8" t="s">
        <v>2781</v>
      </c>
      <c r="D369" s="3" t="s">
        <v>2738</v>
      </c>
      <c r="E369" s="3"/>
      <c r="F369" s="6">
        <v>4630024102853</v>
      </c>
      <c r="G369" s="3"/>
      <c r="H369" s="3" t="e">
        <f>VLOOKUP(B369,'Бланк заказа'!A$4:D$294,4,FALSE)</f>
        <v>#N/A</v>
      </c>
      <c r="I369" s="3" t="s">
        <v>2782</v>
      </c>
      <c r="J369" s="3"/>
      <c r="K369" s="3"/>
      <c r="L369" s="3" t="s">
        <v>1271</v>
      </c>
      <c r="M369" s="3" t="s">
        <v>918</v>
      </c>
      <c r="N369" s="3" t="e">
        <f>CONCATENATE([1]!Таблица1[[#This Row],[Наименование]]," — 1 шт")</f>
        <v>#REF!</v>
      </c>
      <c r="O369" s="3" t="s">
        <v>1756</v>
      </c>
      <c r="P369" s="3" t="s">
        <v>641</v>
      </c>
      <c r="Q369" s="3"/>
      <c r="R369" s="3"/>
      <c r="S369" s="3" t="s">
        <v>2783</v>
      </c>
      <c r="T369" s="3" t="s">
        <v>2784</v>
      </c>
      <c r="U369" s="3"/>
      <c r="V369" s="3"/>
      <c r="W369" s="3"/>
      <c r="X369" s="3" t="s">
        <v>2785</v>
      </c>
      <c r="Y369" s="9" t="s">
        <v>2785</v>
      </c>
      <c r="Z369" s="3">
        <v>7.5</v>
      </c>
      <c r="AA369" s="3">
        <v>4.1</v>
      </c>
      <c r="AB369" s="3">
        <v>3</v>
      </c>
      <c r="AC369" s="3">
        <v>36</v>
      </c>
      <c r="AD369" s="3">
        <v>15</v>
      </c>
      <c r="AE369" s="3"/>
      <c r="AF369" s="3"/>
      <c r="AG369" s="3"/>
      <c r="AH369" s="10"/>
      <c r="AI369" s="3"/>
      <c r="AJ369" s="3" t="s">
        <v>2786</v>
      </c>
      <c r="AK369" s="3"/>
      <c r="AL369" s="5"/>
      <c r="AM369" s="3"/>
      <c r="AN369" s="3"/>
      <c r="AO369" s="3"/>
      <c r="AP369" s="3"/>
      <c r="AQ369" s="3"/>
      <c r="AR369" s="3" t="s">
        <v>2744</v>
      </c>
    </row>
    <row r="370" spans="2:44">
      <c r="B370" s="3" t="s">
        <v>2787</v>
      </c>
      <c r="C370" s="8" t="s">
        <v>2788</v>
      </c>
      <c r="D370" s="3" t="s">
        <v>2767</v>
      </c>
      <c r="E370" s="3"/>
      <c r="F370" s="6">
        <v>4630024108244</v>
      </c>
      <c r="G370" s="3"/>
      <c r="H370" s="3" t="e">
        <f>VLOOKUP(B370,'Бланк заказа'!A$4:D$294,4,FALSE)</f>
        <v>#N/A</v>
      </c>
      <c r="I370" s="3" t="s">
        <v>2775</v>
      </c>
      <c r="J370" s="3"/>
      <c r="K370" s="3"/>
      <c r="L370" s="3" t="s">
        <v>1271</v>
      </c>
      <c r="M370" s="3" t="s">
        <v>918</v>
      </c>
      <c r="N370" s="3" t="e">
        <f>CONCATENATE([1]!Таблица1[[#This Row],[Наименование]]," — 1 шт")</f>
        <v>#REF!</v>
      </c>
      <c r="O370" s="3" t="s">
        <v>1756</v>
      </c>
      <c r="P370" s="3" t="s">
        <v>641</v>
      </c>
      <c r="Q370" s="3"/>
      <c r="R370" s="3"/>
      <c r="S370" s="3" t="s">
        <v>2789</v>
      </c>
      <c r="T370" s="3" t="s">
        <v>2790</v>
      </c>
      <c r="U370" s="3"/>
      <c r="V370" s="3"/>
      <c r="W370" s="3"/>
      <c r="X370" s="3" t="s">
        <v>2791</v>
      </c>
      <c r="Y370" s="9" t="s">
        <v>2791</v>
      </c>
      <c r="Z370" s="3">
        <v>5.3</v>
      </c>
      <c r="AA370" s="3">
        <v>8.3</v>
      </c>
      <c r="AB370" s="3">
        <v>3</v>
      </c>
      <c r="AC370" s="3">
        <v>29</v>
      </c>
      <c r="AD370" s="3">
        <v>15</v>
      </c>
      <c r="AE370" s="3"/>
      <c r="AF370" s="3"/>
      <c r="AG370" s="3"/>
      <c r="AH370" s="10"/>
      <c r="AI370" s="3"/>
      <c r="AJ370" s="3" t="s">
        <v>2786</v>
      </c>
      <c r="AK370" s="3"/>
      <c r="AL370" s="5"/>
      <c r="AM370" s="3"/>
      <c r="AN370" s="3"/>
      <c r="AO370" s="3"/>
      <c r="AP370" s="3"/>
      <c r="AQ370" s="3"/>
      <c r="AR370" s="3" t="s">
        <v>2744</v>
      </c>
    </row>
    <row r="371" spans="2:44">
      <c r="B371" s="3" t="s">
        <v>2792</v>
      </c>
      <c r="C371" s="8" t="s">
        <v>2793</v>
      </c>
      <c r="D371" s="3" t="s">
        <v>2767</v>
      </c>
      <c r="E371" s="3"/>
      <c r="F371" s="6">
        <v>4610043426390</v>
      </c>
      <c r="G371" s="3"/>
      <c r="H371" s="3" t="e">
        <f>VLOOKUP(B371,'Бланк заказа'!A$4:D$294,4,FALSE)</f>
        <v>#N/A</v>
      </c>
      <c r="I371" s="3" t="s">
        <v>2775</v>
      </c>
      <c r="J371" s="3"/>
      <c r="K371" s="3"/>
      <c r="L371" s="3" t="s">
        <v>1271</v>
      </c>
      <c r="M371" s="3" t="s">
        <v>918</v>
      </c>
      <c r="N371" s="3" t="e">
        <f>CONCATENATE([1]!Таблица1[[#This Row],[Наименование]]," — 1 шт")</f>
        <v>#REF!</v>
      </c>
      <c r="O371" s="3" t="s">
        <v>1756</v>
      </c>
      <c r="P371" s="3" t="s">
        <v>641</v>
      </c>
      <c r="Q371" s="3"/>
      <c r="R371" s="3"/>
      <c r="S371" s="3" t="s">
        <v>2794</v>
      </c>
      <c r="T371" s="3" t="s">
        <v>2795</v>
      </c>
      <c r="U371" s="3"/>
      <c r="V371" s="3"/>
      <c r="W371" s="3"/>
      <c r="X371" s="3" t="s">
        <v>2796</v>
      </c>
      <c r="Y371" s="9" t="s">
        <v>2796</v>
      </c>
      <c r="Z371" s="3">
        <v>5.3</v>
      </c>
      <c r="AA371" s="3">
        <v>8.3</v>
      </c>
      <c r="AB371" s="3">
        <v>3</v>
      </c>
      <c r="AC371" s="3">
        <v>30</v>
      </c>
      <c r="AD371" s="3">
        <v>15</v>
      </c>
      <c r="AE371" s="3"/>
      <c r="AF371" s="3"/>
      <c r="AG371" s="3"/>
      <c r="AH371" s="10"/>
      <c r="AI371" s="3"/>
      <c r="AJ371" s="3" t="s">
        <v>2797</v>
      </c>
      <c r="AK371" s="3"/>
      <c r="AL371" s="5"/>
      <c r="AM371" s="3"/>
      <c r="AN371" s="3"/>
      <c r="AO371" s="3"/>
      <c r="AP371" s="3"/>
      <c r="AQ371" s="3"/>
      <c r="AR371" s="3" t="s">
        <v>2744</v>
      </c>
    </row>
    <row r="372" spans="2:44">
      <c r="B372" s="3" t="s">
        <v>2798</v>
      </c>
      <c r="C372" s="8" t="s">
        <v>2799</v>
      </c>
      <c r="D372" s="3" t="s">
        <v>2738</v>
      </c>
      <c r="E372" s="3"/>
      <c r="F372" s="6">
        <v>4630024102754</v>
      </c>
      <c r="G372" s="3"/>
      <c r="H372" s="3" t="e">
        <f>VLOOKUP(B372,'Бланк заказа'!A$4:D$294,4,FALSE)</f>
        <v>#N/A</v>
      </c>
      <c r="I372" s="3" t="s">
        <v>2800</v>
      </c>
      <c r="J372" s="3"/>
      <c r="K372" s="3"/>
      <c r="L372" s="3" t="s">
        <v>1271</v>
      </c>
      <c r="M372" s="3" t="s">
        <v>918</v>
      </c>
      <c r="N372" s="3" t="e">
        <f>CONCATENATE([1]!Таблица1[[#This Row],[Наименование]]," — 1 шт")</f>
        <v>#REF!</v>
      </c>
      <c r="O372" s="3" t="s">
        <v>1756</v>
      </c>
      <c r="P372" s="3" t="s">
        <v>641</v>
      </c>
      <c r="Q372" s="3"/>
      <c r="R372" s="3"/>
      <c r="S372" s="3" t="s">
        <v>2801</v>
      </c>
      <c r="T372" s="3" t="s">
        <v>2802</v>
      </c>
      <c r="U372" s="3"/>
      <c r="V372" s="3"/>
      <c r="W372" s="3"/>
      <c r="X372" s="3" t="s">
        <v>2803</v>
      </c>
      <c r="Y372" s="9" t="s">
        <v>2803</v>
      </c>
      <c r="Z372" s="3">
        <v>7.5</v>
      </c>
      <c r="AA372" s="3">
        <v>4.1</v>
      </c>
      <c r="AB372" s="3">
        <v>3</v>
      </c>
      <c r="AC372" s="3">
        <v>31</v>
      </c>
      <c r="AD372" s="3">
        <v>15</v>
      </c>
      <c r="AE372" s="3"/>
      <c r="AF372" s="3"/>
      <c r="AG372" s="3"/>
      <c r="AH372" s="10"/>
      <c r="AI372" s="3"/>
      <c r="AJ372" s="3" t="s">
        <v>2804</v>
      </c>
      <c r="AK372" s="3"/>
      <c r="AL372" s="5"/>
      <c r="AM372" s="3"/>
      <c r="AN372" s="3"/>
      <c r="AO372" s="3"/>
      <c r="AP372" s="3"/>
      <c r="AQ372" s="3"/>
      <c r="AR372" s="3" t="s">
        <v>2744</v>
      </c>
    </row>
    <row r="373" spans="2:44">
      <c r="B373" s="3" t="s">
        <v>2805</v>
      </c>
      <c r="C373" s="8" t="s">
        <v>2806</v>
      </c>
      <c r="D373" s="3" t="s">
        <v>2738</v>
      </c>
      <c r="E373" s="3"/>
      <c r="F373" s="6">
        <v>4630024102761</v>
      </c>
      <c r="G373" s="3"/>
      <c r="H373" s="3" t="e">
        <f>VLOOKUP(B373,'Бланк заказа'!A$4:D$294,4,FALSE)</f>
        <v>#N/A</v>
      </c>
      <c r="I373" s="3" t="s">
        <v>2800</v>
      </c>
      <c r="J373" s="3"/>
      <c r="K373" s="3"/>
      <c r="L373" s="3" t="s">
        <v>1271</v>
      </c>
      <c r="M373" s="3" t="s">
        <v>918</v>
      </c>
      <c r="N373" s="3" t="e">
        <f>CONCATENATE([1]!Таблица1[[#This Row],[Наименование]]," — 1 шт")</f>
        <v>#REF!</v>
      </c>
      <c r="O373" s="3" t="s">
        <v>1756</v>
      </c>
      <c r="P373" s="3" t="s">
        <v>641</v>
      </c>
      <c r="Q373" s="3"/>
      <c r="R373" s="3"/>
      <c r="S373" s="3" t="s">
        <v>2807</v>
      </c>
      <c r="T373" s="3" t="s">
        <v>2808</v>
      </c>
      <c r="U373" s="3"/>
      <c r="V373" s="3"/>
      <c r="W373" s="3"/>
      <c r="X373" s="3" t="s">
        <v>2809</v>
      </c>
      <c r="Y373" s="9" t="s">
        <v>2809</v>
      </c>
      <c r="Z373" s="3">
        <v>7.5</v>
      </c>
      <c r="AA373" s="3">
        <v>4.1</v>
      </c>
      <c r="AB373" s="3">
        <v>3</v>
      </c>
      <c r="AC373" s="3">
        <v>31</v>
      </c>
      <c r="AD373" s="3">
        <v>15</v>
      </c>
      <c r="AE373" s="3"/>
      <c r="AF373" s="3"/>
      <c r="AG373" s="3"/>
      <c r="AH373" s="10"/>
      <c r="AI373" s="3"/>
      <c r="AJ373" s="3" t="s">
        <v>2810</v>
      </c>
      <c r="AK373" s="3"/>
      <c r="AL373" s="5"/>
      <c r="AM373" s="3"/>
      <c r="AN373" s="3"/>
      <c r="AO373" s="3"/>
      <c r="AP373" s="3"/>
      <c r="AQ373" s="3"/>
      <c r="AR373" s="3" t="s">
        <v>2744</v>
      </c>
    </row>
    <row r="374" spans="2:44">
      <c r="B374" s="3" t="s">
        <v>2811</v>
      </c>
      <c r="C374" s="8" t="s">
        <v>2812</v>
      </c>
      <c r="D374" s="3" t="s">
        <v>2738</v>
      </c>
      <c r="E374" s="3"/>
      <c r="F374" s="6">
        <v>4630024102778</v>
      </c>
      <c r="G374" s="3"/>
      <c r="H374" s="3" t="e">
        <f>VLOOKUP(B374,'Бланк заказа'!A$4:D$294,4,FALSE)</f>
        <v>#N/A</v>
      </c>
      <c r="I374" s="3" t="s">
        <v>2813</v>
      </c>
      <c r="J374" s="3"/>
      <c r="K374" s="3"/>
      <c r="L374" s="3" t="s">
        <v>1271</v>
      </c>
      <c r="M374" s="3" t="s">
        <v>918</v>
      </c>
      <c r="N374" s="3" t="e">
        <f>CONCATENATE([1]!Таблица1[[#This Row],[Наименование]]," — 1 шт")</f>
        <v>#REF!</v>
      </c>
      <c r="O374" s="3" t="s">
        <v>1756</v>
      </c>
      <c r="P374" s="3" t="s">
        <v>641</v>
      </c>
      <c r="Q374" s="3"/>
      <c r="R374" s="3"/>
      <c r="S374" s="3" t="s">
        <v>2814</v>
      </c>
      <c r="T374" s="3" t="s">
        <v>2815</v>
      </c>
      <c r="U374" s="3"/>
      <c r="V374" s="3"/>
      <c r="W374" s="3"/>
      <c r="X374" s="3" t="s">
        <v>2816</v>
      </c>
      <c r="Y374" s="9" t="s">
        <v>2816</v>
      </c>
      <c r="Z374" s="3">
        <v>3</v>
      </c>
      <c r="AA374" s="3">
        <v>4.2</v>
      </c>
      <c r="AB374" s="3">
        <v>4.2</v>
      </c>
      <c r="AC374" s="3">
        <v>15</v>
      </c>
      <c r="AD374" s="3">
        <v>15</v>
      </c>
      <c r="AE374" s="3"/>
      <c r="AF374" s="3"/>
      <c r="AG374" s="3"/>
      <c r="AH374" s="10"/>
      <c r="AI374" s="3"/>
      <c r="AJ374" s="3" t="s">
        <v>2817</v>
      </c>
      <c r="AK374" s="3"/>
      <c r="AL374" s="5"/>
      <c r="AM374" s="3"/>
      <c r="AN374" s="3"/>
      <c r="AO374" s="3"/>
      <c r="AP374" s="3"/>
      <c r="AQ374" s="3"/>
      <c r="AR374" s="3" t="s">
        <v>2744</v>
      </c>
    </row>
    <row r="375" spans="2:44">
      <c r="B375" s="3" t="s">
        <v>2818</v>
      </c>
      <c r="C375" s="8" t="s">
        <v>2819</v>
      </c>
      <c r="D375" s="3" t="s">
        <v>2738</v>
      </c>
      <c r="E375" s="3"/>
      <c r="F375" s="6">
        <v>4630024102785</v>
      </c>
      <c r="G375" s="3"/>
      <c r="H375" s="3" t="e">
        <f>VLOOKUP(B375,'Бланк заказа'!A$4:D$294,4,FALSE)</f>
        <v>#N/A</v>
      </c>
      <c r="I375" s="3" t="s">
        <v>2820</v>
      </c>
      <c r="J375" s="3"/>
      <c r="K375" s="3"/>
      <c r="L375" s="3" t="s">
        <v>1271</v>
      </c>
      <c r="M375" s="3" t="s">
        <v>918</v>
      </c>
      <c r="N375" s="3" t="e">
        <f>CONCATENATE([1]!Таблица1[[#This Row],[Наименование]]," — 1 шт")</f>
        <v>#REF!</v>
      </c>
      <c r="O375" s="3" t="s">
        <v>1756</v>
      </c>
      <c r="P375" s="3" t="s">
        <v>641</v>
      </c>
      <c r="Q375" s="3"/>
      <c r="R375" s="3"/>
      <c r="S375" s="3" t="s">
        <v>2821</v>
      </c>
      <c r="T375" s="3" t="s">
        <v>2822</v>
      </c>
      <c r="U375" s="3"/>
      <c r="V375" s="3"/>
      <c r="W375" s="3"/>
      <c r="X375" s="3" t="s">
        <v>2823</v>
      </c>
      <c r="Y375" s="9" t="s">
        <v>2823</v>
      </c>
      <c r="Z375" s="3">
        <v>3</v>
      </c>
      <c r="AA375" s="3">
        <v>4.2</v>
      </c>
      <c r="AB375" s="3">
        <v>4.2</v>
      </c>
      <c r="AC375" s="3">
        <v>15</v>
      </c>
      <c r="AD375" s="3">
        <v>15</v>
      </c>
      <c r="AE375" s="3"/>
      <c r="AF375" s="3"/>
      <c r="AG375" s="3"/>
      <c r="AH375" s="10"/>
      <c r="AI375" s="3"/>
      <c r="AJ375" s="3" t="s">
        <v>2824</v>
      </c>
      <c r="AK375" s="3"/>
      <c r="AL375" s="5"/>
      <c r="AM375" s="3"/>
      <c r="AN375" s="3"/>
      <c r="AO375" s="3"/>
      <c r="AP375" s="3"/>
      <c r="AQ375" s="3"/>
      <c r="AR375" s="3" t="s">
        <v>2744</v>
      </c>
    </row>
    <row r="376" spans="2:44">
      <c r="B376" s="3" t="s">
        <v>2825</v>
      </c>
      <c r="C376" s="8" t="s">
        <v>2826</v>
      </c>
      <c r="D376" s="3" t="s">
        <v>2738</v>
      </c>
      <c r="E376" s="3"/>
      <c r="F376" s="6">
        <v>4630024102938</v>
      </c>
      <c r="G376" s="3"/>
      <c r="H376" s="3" t="e">
        <f>VLOOKUP(B376,'Бланк заказа'!A$4:D$294,4,FALSE)</f>
        <v>#N/A</v>
      </c>
      <c r="I376" s="3" t="s">
        <v>2800</v>
      </c>
      <c r="J376" s="3"/>
      <c r="K376" s="3"/>
      <c r="L376" s="3" t="s">
        <v>1271</v>
      </c>
      <c r="M376" s="3" t="s">
        <v>918</v>
      </c>
      <c r="N376" s="3" t="e">
        <f>CONCATENATE([1]!Таблица1[[#This Row],[Наименование]]," — 1 шт")</f>
        <v>#REF!</v>
      </c>
      <c r="O376" s="3" t="s">
        <v>1756</v>
      </c>
      <c r="P376" s="3" t="s">
        <v>641</v>
      </c>
      <c r="Q376" s="3"/>
      <c r="R376" s="3"/>
      <c r="S376" s="3" t="s">
        <v>2827</v>
      </c>
      <c r="T376" s="3" t="s">
        <v>2828</v>
      </c>
      <c r="U376" s="3"/>
      <c r="V376" s="3"/>
      <c r="W376" s="3"/>
      <c r="X376" s="3" t="s">
        <v>2829</v>
      </c>
      <c r="Y376" s="9" t="s">
        <v>2829</v>
      </c>
      <c r="Z376" s="3">
        <v>7.5</v>
      </c>
      <c r="AA376" s="3">
        <v>4.1</v>
      </c>
      <c r="AB376" s="3">
        <v>3</v>
      </c>
      <c r="AC376" s="3">
        <v>30</v>
      </c>
      <c r="AD376" s="3">
        <v>15</v>
      </c>
      <c r="AE376" s="3"/>
      <c r="AF376" s="3"/>
      <c r="AG376" s="3"/>
      <c r="AH376" s="10"/>
      <c r="AI376" s="3"/>
      <c r="AJ376" s="3" t="s">
        <v>2830</v>
      </c>
      <c r="AK376" s="3"/>
      <c r="AL376" s="5"/>
      <c r="AM376" s="3"/>
      <c r="AN376" s="3"/>
      <c r="AO376" s="3"/>
      <c r="AP376" s="3"/>
      <c r="AQ376" s="3"/>
      <c r="AR376" s="3" t="s">
        <v>2744</v>
      </c>
    </row>
    <row r="377" spans="2:44">
      <c r="B377" s="3" t="s">
        <v>2831</v>
      </c>
      <c r="C377" s="8" t="s">
        <v>2832</v>
      </c>
      <c r="D377" s="3" t="s">
        <v>2767</v>
      </c>
      <c r="E377" s="3"/>
      <c r="F377" s="6">
        <v>4630024108251</v>
      </c>
      <c r="G377" s="3"/>
      <c r="H377" s="3" t="e">
        <f>VLOOKUP(B377,'Бланк заказа'!A$4:D$294,4,FALSE)</f>
        <v>#N/A</v>
      </c>
      <c r="I377" s="3" t="s">
        <v>2800</v>
      </c>
      <c r="J377" s="3"/>
      <c r="K377" s="3"/>
      <c r="L377" s="3" t="s">
        <v>1271</v>
      </c>
      <c r="M377" s="3" t="s">
        <v>918</v>
      </c>
      <c r="N377" s="3" t="e">
        <f>CONCATENATE([1]!Таблица1[[#This Row],[Наименование]]," — 1 шт")</f>
        <v>#REF!</v>
      </c>
      <c r="O377" s="3" t="s">
        <v>1756</v>
      </c>
      <c r="P377" s="3" t="s">
        <v>641</v>
      </c>
      <c r="Q377" s="3"/>
      <c r="R377" s="3"/>
      <c r="S377" s="3" t="s">
        <v>2833</v>
      </c>
      <c r="T377" s="3" t="s">
        <v>2834</v>
      </c>
      <c r="U377" s="3"/>
      <c r="V377" s="3"/>
      <c r="W377" s="3"/>
      <c r="X377" s="3" t="s">
        <v>2835</v>
      </c>
      <c r="Y377" s="9" t="s">
        <v>2835</v>
      </c>
      <c r="Z377" s="3">
        <v>5.3</v>
      </c>
      <c r="AA377" s="3">
        <v>8.3</v>
      </c>
      <c r="AB377" s="3">
        <v>3</v>
      </c>
      <c r="AC377" s="3">
        <v>30</v>
      </c>
      <c r="AD377" s="3">
        <v>15</v>
      </c>
      <c r="AE377" s="3"/>
      <c r="AF377" s="3"/>
      <c r="AG377" s="3"/>
      <c r="AH377" s="10"/>
      <c r="AI377" s="3"/>
      <c r="AJ377" s="3" t="s">
        <v>2836</v>
      </c>
      <c r="AK377" s="3"/>
      <c r="AL377" s="5"/>
      <c r="AM377" s="3"/>
      <c r="AN377" s="3"/>
      <c r="AO377" s="3"/>
      <c r="AP377" s="3"/>
      <c r="AQ377" s="3"/>
      <c r="AR377" s="3" t="s">
        <v>2744</v>
      </c>
    </row>
    <row r="378" spans="2:44">
      <c r="B378" s="3" t="s">
        <v>2837</v>
      </c>
      <c r="C378" s="8" t="s">
        <v>2838</v>
      </c>
      <c r="D378" s="3" t="s">
        <v>2767</v>
      </c>
      <c r="E378" s="3"/>
      <c r="F378" s="6">
        <v>4610043426406</v>
      </c>
      <c r="G378" s="3"/>
      <c r="H378" s="3" t="e">
        <f>VLOOKUP(B378,'Бланк заказа'!A$4:D$294,4,FALSE)</f>
        <v>#N/A</v>
      </c>
      <c r="I378" s="3" t="s">
        <v>2813</v>
      </c>
      <c r="J378" s="3"/>
      <c r="K378" s="3"/>
      <c r="L378" s="3" t="s">
        <v>1271</v>
      </c>
      <c r="M378" s="3" t="s">
        <v>918</v>
      </c>
      <c r="N378" s="3" t="e">
        <f>CONCATENATE([1]!Таблица1[[#This Row],[Наименование]]," — 1 шт")</f>
        <v>#REF!</v>
      </c>
      <c r="O378" s="3" t="s">
        <v>1756</v>
      </c>
      <c r="P378" s="3" t="s">
        <v>641</v>
      </c>
      <c r="Q378" s="3"/>
      <c r="R378" s="3"/>
      <c r="S378" s="3" t="s">
        <v>2839</v>
      </c>
      <c r="T378" s="3" t="s">
        <v>2840</v>
      </c>
      <c r="U378" s="3"/>
      <c r="V378" s="3"/>
      <c r="W378" s="3"/>
      <c r="X378" s="3" t="s">
        <v>2841</v>
      </c>
      <c r="Y378" s="9" t="s">
        <v>2841</v>
      </c>
      <c r="Z378" s="3">
        <v>3.5</v>
      </c>
      <c r="AA378" s="3">
        <v>4</v>
      </c>
      <c r="AB378" s="3">
        <v>4</v>
      </c>
      <c r="AC378" s="3">
        <v>15</v>
      </c>
      <c r="AD378" s="3">
        <v>15</v>
      </c>
      <c r="AE378" s="3"/>
      <c r="AF378" s="3"/>
      <c r="AG378" s="3"/>
      <c r="AH378" s="10"/>
      <c r="AI378" s="3"/>
      <c r="AJ378" s="3" t="s">
        <v>2842</v>
      </c>
      <c r="AK378" s="3"/>
      <c r="AL378" s="5"/>
      <c r="AM378" s="3"/>
      <c r="AN378" s="3"/>
      <c r="AO378" s="3"/>
      <c r="AP378" s="3"/>
      <c r="AQ378" s="3"/>
      <c r="AR378" s="3" t="s">
        <v>2744</v>
      </c>
    </row>
    <row r="379" spans="2:44">
      <c r="B379" s="3" t="s">
        <v>2843</v>
      </c>
      <c r="C379" s="8" t="s">
        <v>2844</v>
      </c>
      <c r="D379" s="3" t="s">
        <v>2767</v>
      </c>
      <c r="E379" s="3"/>
      <c r="F379" s="6">
        <v>4630024108398</v>
      </c>
      <c r="G379" s="3"/>
      <c r="H379" s="3" t="e">
        <f>VLOOKUP(B379,'Бланк заказа'!A$4:D$294,4,FALSE)</f>
        <v>#N/A</v>
      </c>
      <c r="I379" s="3" t="s">
        <v>2845</v>
      </c>
      <c r="J379" s="3"/>
      <c r="K379" s="3"/>
      <c r="L379" s="3" t="s">
        <v>2846</v>
      </c>
      <c r="M379" s="3" t="s">
        <v>918</v>
      </c>
      <c r="N379" s="3" t="e">
        <f>CONCATENATE([1]!Таблица1[[#This Row],[Наименование]]," — 1 шт")</f>
        <v>#REF!</v>
      </c>
      <c r="O379" s="3" t="s">
        <v>1756</v>
      </c>
      <c r="P379" s="3" t="s">
        <v>641</v>
      </c>
      <c r="Q379" s="3"/>
      <c r="R379" s="3"/>
      <c r="S379" s="3" t="s">
        <v>2847</v>
      </c>
      <c r="T379" s="3" t="s">
        <v>2848</v>
      </c>
      <c r="U379" s="3"/>
      <c r="V379" s="3"/>
      <c r="W379" s="3"/>
      <c r="X379" s="3" t="s">
        <v>2849</v>
      </c>
      <c r="Y379" s="9" t="s">
        <v>2850</v>
      </c>
      <c r="Z379" s="3">
        <v>10</v>
      </c>
      <c r="AA379" s="3">
        <v>8</v>
      </c>
      <c r="AB379" s="3">
        <v>0.1</v>
      </c>
      <c r="AC379" s="3">
        <v>30</v>
      </c>
      <c r="AD379" s="3"/>
      <c r="AE379" s="3"/>
      <c r="AF379" s="3"/>
      <c r="AG379" s="3"/>
      <c r="AH379" s="10"/>
      <c r="AI379" s="3"/>
      <c r="AJ379" s="3" t="s">
        <v>2851</v>
      </c>
      <c r="AK379" s="3"/>
      <c r="AL379" s="5"/>
      <c r="AM379" s="3"/>
      <c r="AN379" s="3"/>
      <c r="AO379" s="3"/>
      <c r="AP379" s="3"/>
      <c r="AQ379" s="3"/>
      <c r="AR379" s="3" t="s">
        <v>2744</v>
      </c>
    </row>
    <row r="380" spans="2:44">
      <c r="B380" s="3" t="s">
        <v>2852</v>
      </c>
      <c r="C380" s="8" t="s">
        <v>2853</v>
      </c>
      <c r="D380" s="3" t="s">
        <v>2767</v>
      </c>
      <c r="E380" s="3"/>
      <c r="F380" s="6">
        <v>4630024108411</v>
      </c>
      <c r="G380" s="3"/>
      <c r="H380" s="3" t="e">
        <f>VLOOKUP(B380,'Бланк заказа'!A$4:D$294,4,FALSE)</f>
        <v>#N/A</v>
      </c>
      <c r="I380" s="3" t="s">
        <v>2845</v>
      </c>
      <c r="J380" s="3"/>
      <c r="K380" s="3"/>
      <c r="L380" s="3" t="s">
        <v>2846</v>
      </c>
      <c r="M380" s="3" t="s">
        <v>918</v>
      </c>
      <c r="N380" s="3" t="e">
        <f>CONCATENATE([1]!Таблица1[[#This Row],[Наименование]]," — 1 шт")</f>
        <v>#REF!</v>
      </c>
      <c r="O380" s="3" t="s">
        <v>1756</v>
      </c>
      <c r="P380" s="3" t="s">
        <v>641</v>
      </c>
      <c r="Q380" s="3"/>
      <c r="R380" s="3"/>
      <c r="S380" s="3" t="s">
        <v>2854</v>
      </c>
      <c r="T380" s="3" t="s">
        <v>2855</v>
      </c>
      <c r="U380" s="3"/>
      <c r="V380" s="3"/>
      <c r="W380" s="3"/>
      <c r="X380" s="3" t="s">
        <v>2856</v>
      </c>
      <c r="Y380" s="9" t="s">
        <v>2856</v>
      </c>
      <c r="Z380" s="3">
        <v>10</v>
      </c>
      <c r="AA380" s="3">
        <v>8</v>
      </c>
      <c r="AB380" s="3">
        <v>0.1</v>
      </c>
      <c r="AC380" s="3">
        <v>30</v>
      </c>
      <c r="AD380" s="3"/>
      <c r="AE380" s="3"/>
      <c r="AF380" s="3"/>
      <c r="AG380" s="3"/>
      <c r="AH380" s="10"/>
      <c r="AI380" s="3"/>
      <c r="AJ380" s="3" t="s">
        <v>2851</v>
      </c>
      <c r="AK380" s="3"/>
      <c r="AL380" s="5"/>
      <c r="AM380" s="3"/>
      <c r="AN380" s="3"/>
      <c r="AO380" s="3"/>
      <c r="AP380" s="3"/>
      <c r="AQ380" s="3"/>
      <c r="AR380" s="3" t="s">
        <v>2744</v>
      </c>
    </row>
    <row r="381" spans="2:44">
      <c r="B381" s="3" t="s">
        <v>2857</v>
      </c>
      <c r="C381" s="8" t="s">
        <v>2858</v>
      </c>
      <c r="D381" s="3" t="s">
        <v>2859</v>
      </c>
      <c r="E381" s="3"/>
      <c r="F381" s="6">
        <v>4630046455630</v>
      </c>
      <c r="G381" s="3"/>
      <c r="H381" s="3" t="e">
        <f>VLOOKUP(B381,'Бланк заказа'!A$4:D$294,4,FALSE)</f>
        <v>#N/A</v>
      </c>
      <c r="I381" s="3" t="s">
        <v>2860</v>
      </c>
      <c r="J381" s="3"/>
      <c r="K381" s="3"/>
      <c r="L381" s="3" t="s">
        <v>1228</v>
      </c>
      <c r="M381" s="3" t="s">
        <v>638</v>
      </c>
      <c r="N381" s="3" t="e">
        <f>CONCATENATE([1]!Таблица1[[#This Row],[Наименование]]," — 1 шт")</f>
        <v>#REF!</v>
      </c>
      <c r="O381" s="3" t="s">
        <v>1094</v>
      </c>
      <c r="P381" s="3" t="s">
        <v>641</v>
      </c>
      <c r="Q381" s="3"/>
      <c r="R381" s="3"/>
      <c r="S381" s="3" t="s">
        <v>2861</v>
      </c>
      <c r="T381" s="3" t="s">
        <v>2862</v>
      </c>
      <c r="U381" s="3"/>
      <c r="V381" s="3"/>
      <c r="W381" s="3"/>
      <c r="X381" s="3" t="s">
        <v>2863</v>
      </c>
      <c r="Y381" s="9" t="s">
        <v>2863</v>
      </c>
      <c r="Z381" s="3">
        <v>6</v>
      </c>
      <c r="AA381" s="3">
        <v>3</v>
      </c>
      <c r="AB381" s="3">
        <v>0.1</v>
      </c>
      <c r="AC381" s="3">
        <v>1</v>
      </c>
      <c r="AD381" s="3">
        <v>1</v>
      </c>
      <c r="AE381" s="3"/>
      <c r="AF381" s="3"/>
      <c r="AG381" s="3"/>
      <c r="AH381" s="10"/>
      <c r="AI381" s="3"/>
      <c r="AJ381" s="3" t="s">
        <v>2864</v>
      </c>
      <c r="AK381" s="3"/>
      <c r="AL381" s="5"/>
      <c r="AM381" s="3"/>
      <c r="AN381" s="3"/>
      <c r="AO381" s="3"/>
      <c r="AP381" s="3"/>
      <c r="AQ381" s="3"/>
      <c r="AR381" s="3" t="s">
        <v>2744</v>
      </c>
    </row>
    <row r="382" spans="2:44">
      <c r="B382" s="3" t="s">
        <v>2865</v>
      </c>
      <c r="C382" s="8" t="s">
        <v>2866</v>
      </c>
      <c r="D382" s="3" t="s">
        <v>2859</v>
      </c>
      <c r="E382" s="3"/>
      <c r="F382" s="6">
        <v>4630046455654</v>
      </c>
      <c r="G382" s="3"/>
      <c r="H382" s="3" t="e">
        <f>VLOOKUP(B382,'Бланк заказа'!A$4:D$294,4,FALSE)</f>
        <v>#N/A</v>
      </c>
      <c r="I382" s="3" t="s">
        <v>2867</v>
      </c>
      <c r="J382" s="3"/>
      <c r="K382" s="3"/>
      <c r="L382" s="3" t="s">
        <v>1228</v>
      </c>
      <c r="M382" s="3" t="s">
        <v>638</v>
      </c>
      <c r="N382" s="3" t="e">
        <f>CONCATENATE([1]!Таблица1[[#This Row],[Наименование]]," — 1 шт")</f>
        <v>#REF!</v>
      </c>
      <c r="O382" s="3" t="s">
        <v>1094</v>
      </c>
      <c r="P382" s="3" t="s">
        <v>641</v>
      </c>
      <c r="Q382" s="3"/>
      <c r="R382" s="3"/>
      <c r="S382" s="3" t="s">
        <v>2868</v>
      </c>
      <c r="T382" s="3" t="s">
        <v>2869</v>
      </c>
      <c r="U382" s="3"/>
      <c r="V382" s="3"/>
      <c r="W382" s="3"/>
      <c r="X382" s="3" t="s">
        <v>2870</v>
      </c>
      <c r="Y382" s="9" t="s">
        <v>2870</v>
      </c>
      <c r="Z382" s="3">
        <v>6</v>
      </c>
      <c r="AA382" s="3">
        <v>3</v>
      </c>
      <c r="AB382" s="3">
        <v>0.1</v>
      </c>
      <c r="AC382" s="3">
        <v>1</v>
      </c>
      <c r="AD382" s="3">
        <v>1</v>
      </c>
      <c r="AE382" s="3"/>
      <c r="AF382" s="3"/>
      <c r="AG382" s="3"/>
      <c r="AH382" s="10"/>
      <c r="AI382" s="3"/>
      <c r="AJ382" s="3" t="s">
        <v>2871</v>
      </c>
      <c r="AK382" s="3"/>
      <c r="AL382" s="5"/>
      <c r="AM382" s="3"/>
      <c r="AN382" s="3"/>
      <c r="AO382" s="3"/>
      <c r="AP382" s="3"/>
      <c r="AQ382" s="3"/>
      <c r="AR382" s="3" t="s">
        <v>2744</v>
      </c>
    </row>
    <row r="383" spans="2:44">
      <c r="B383" s="3" t="s">
        <v>2872</v>
      </c>
      <c r="C383" s="8" t="s">
        <v>2873</v>
      </c>
      <c r="D383" s="3" t="s">
        <v>2859</v>
      </c>
      <c r="E383" s="3"/>
      <c r="F383" s="6">
        <v>4630046455678</v>
      </c>
      <c r="G383" s="3"/>
      <c r="H383" s="3" t="e">
        <f>VLOOKUP(B383,'Бланк заказа'!A$4:D$294,4,FALSE)</f>
        <v>#N/A</v>
      </c>
      <c r="I383" s="3" t="s">
        <v>2874</v>
      </c>
      <c r="J383" s="3"/>
      <c r="K383" s="3"/>
      <c r="L383" s="3" t="s">
        <v>1228</v>
      </c>
      <c r="M383" s="3" t="s">
        <v>638</v>
      </c>
      <c r="N383" s="3" t="e">
        <f>CONCATENATE([1]!Таблица1[[#This Row],[Наименование]]," — 1 шт")</f>
        <v>#REF!</v>
      </c>
      <c r="O383" s="3" t="s">
        <v>664</v>
      </c>
      <c r="P383" s="3" t="s">
        <v>641</v>
      </c>
      <c r="Q383" s="3"/>
      <c r="R383" s="3"/>
      <c r="S383" s="3" t="s">
        <v>2875</v>
      </c>
      <c r="T383" s="3" t="s">
        <v>2876</v>
      </c>
      <c r="U383" s="3"/>
      <c r="V383" s="3"/>
      <c r="W383" s="3"/>
      <c r="X383" s="3" t="s">
        <v>2877</v>
      </c>
      <c r="Y383" s="9" t="s">
        <v>2877</v>
      </c>
      <c r="Z383" s="3">
        <v>5.5</v>
      </c>
      <c r="AA383" s="3">
        <v>2.2</v>
      </c>
      <c r="AB383" s="3">
        <v>2.2</v>
      </c>
      <c r="AC383" s="3"/>
      <c r="AD383" s="3">
        <v>5</v>
      </c>
      <c r="AE383" s="3"/>
      <c r="AF383" s="3"/>
      <c r="AG383" s="3"/>
      <c r="AH383" s="10"/>
      <c r="AI383" s="3"/>
      <c r="AJ383" s="3" t="s">
        <v>2878</v>
      </c>
      <c r="AK383" s="3"/>
      <c r="AL383" s="5"/>
      <c r="AM383" s="3"/>
      <c r="AN383" s="3"/>
      <c r="AO383" s="3"/>
      <c r="AP383" s="3"/>
      <c r="AQ383" s="3"/>
      <c r="AR383" s="3" t="s">
        <v>2744</v>
      </c>
    </row>
    <row r="384" spans="2:44">
      <c r="B384" s="3" t="s">
        <v>2879</v>
      </c>
      <c r="C384" s="8" t="s">
        <v>2880</v>
      </c>
      <c r="D384" s="3" t="s">
        <v>2859</v>
      </c>
      <c r="E384" s="3"/>
      <c r="F384" s="6">
        <v>4630024107575</v>
      </c>
      <c r="G384" s="3"/>
      <c r="H384" s="3" t="e">
        <f>VLOOKUP(B384,'Бланк заказа'!A$4:D$294,4,FALSE)</f>
        <v>#N/A</v>
      </c>
      <c r="I384" s="3" t="s">
        <v>2881</v>
      </c>
      <c r="J384" s="3"/>
      <c r="K384" s="3"/>
      <c r="L384" s="3" t="s">
        <v>1228</v>
      </c>
      <c r="M384" s="3" t="s">
        <v>637</v>
      </c>
      <c r="N384" s="3" t="e">
        <f>CONCATENATE([1]!Таблица1[[#This Row],[Наименование]]," — 1 шт")</f>
        <v>#REF!</v>
      </c>
      <c r="O384" s="3" t="s">
        <v>2882</v>
      </c>
      <c r="P384" s="3" t="s">
        <v>641</v>
      </c>
      <c r="Q384" s="3"/>
      <c r="R384" s="3"/>
      <c r="S384" s="3" t="s">
        <v>2883</v>
      </c>
      <c r="T384" s="3" t="s">
        <v>2884</v>
      </c>
      <c r="U384" s="3"/>
      <c r="V384" s="3"/>
      <c r="W384" s="3"/>
      <c r="X384" s="3" t="s">
        <v>2885</v>
      </c>
      <c r="Y384" s="9" t="s">
        <v>2885</v>
      </c>
      <c r="Z384" s="3">
        <v>6</v>
      </c>
      <c r="AA384" s="3">
        <v>4.4</v>
      </c>
      <c r="AB384" s="3">
        <v>0.1</v>
      </c>
      <c r="AC384" s="3">
        <v>1</v>
      </c>
      <c r="AD384" s="3">
        <v>1.5</v>
      </c>
      <c r="AE384" s="3"/>
      <c r="AF384" s="3"/>
      <c r="AG384" s="3"/>
      <c r="AH384" s="10"/>
      <c r="AI384" s="3"/>
      <c r="AJ384" s="3" t="s">
        <v>2886</v>
      </c>
      <c r="AK384" s="3"/>
      <c r="AL384" s="5"/>
      <c r="AM384" s="3"/>
      <c r="AN384" s="3"/>
      <c r="AO384" s="3"/>
      <c r="AP384" s="3"/>
      <c r="AQ384" s="3"/>
      <c r="AR384" s="3" t="s">
        <v>2744</v>
      </c>
    </row>
    <row r="385" spans="2:44">
      <c r="B385" s="3" t="s">
        <v>2887</v>
      </c>
      <c r="C385" s="8" t="s">
        <v>2888</v>
      </c>
      <c r="D385" s="3" t="s">
        <v>2859</v>
      </c>
      <c r="E385" s="3"/>
      <c r="F385" s="6">
        <v>4630024107582</v>
      </c>
      <c r="G385" s="3"/>
      <c r="H385" s="3" t="e">
        <f>VLOOKUP(B385,'Бланк заказа'!A$4:D$294,4,FALSE)</f>
        <v>#N/A</v>
      </c>
      <c r="I385" s="3" t="s">
        <v>2889</v>
      </c>
      <c r="J385" s="3"/>
      <c r="K385" s="3"/>
      <c r="L385" s="3" t="s">
        <v>1228</v>
      </c>
      <c r="M385" s="3" t="s">
        <v>637</v>
      </c>
      <c r="N385" s="3" t="e">
        <f>CONCATENATE([1]!Таблица1[[#This Row],[Наименование]]," — 1 шт")</f>
        <v>#REF!</v>
      </c>
      <c r="O385" s="3" t="s">
        <v>2882</v>
      </c>
      <c r="P385" s="3" t="s">
        <v>641</v>
      </c>
      <c r="Q385" s="3"/>
      <c r="R385" s="3"/>
      <c r="S385" s="3" t="s">
        <v>2890</v>
      </c>
      <c r="T385" s="3" t="s">
        <v>2891</v>
      </c>
      <c r="U385" s="3"/>
      <c r="V385" s="3"/>
      <c r="W385" s="3"/>
      <c r="X385" s="3" t="s">
        <v>2892</v>
      </c>
      <c r="Y385" s="9" t="s">
        <v>2892</v>
      </c>
      <c r="Z385" s="3">
        <v>6</v>
      </c>
      <c r="AA385" s="3">
        <v>4.4</v>
      </c>
      <c r="AB385" s="3">
        <v>0.1</v>
      </c>
      <c r="AC385" s="3">
        <v>1</v>
      </c>
      <c r="AD385" s="3">
        <v>1.5</v>
      </c>
      <c r="AE385" s="3"/>
      <c r="AF385" s="3"/>
      <c r="AG385" s="3"/>
      <c r="AH385" s="10"/>
      <c r="AI385" s="3"/>
      <c r="AJ385" s="3" t="s">
        <v>2871</v>
      </c>
      <c r="AK385" s="3"/>
      <c r="AL385" s="5"/>
      <c r="AM385" s="3"/>
      <c r="AN385" s="3"/>
      <c r="AO385" s="3"/>
      <c r="AP385" s="3"/>
      <c r="AQ385" s="3"/>
      <c r="AR385" s="3" t="s">
        <v>2744</v>
      </c>
    </row>
    <row r="386" spans="2:44">
      <c r="B386" s="3" t="s">
        <v>2893</v>
      </c>
      <c r="C386" s="8" t="s">
        <v>2894</v>
      </c>
      <c r="D386" s="3" t="s">
        <v>2859</v>
      </c>
      <c r="E386" s="3"/>
      <c r="F386" s="6">
        <v>4630024107599</v>
      </c>
      <c r="G386" s="3"/>
      <c r="H386" s="3" t="e">
        <f>VLOOKUP(B386,'Бланк заказа'!A$4:D$294,4,FALSE)</f>
        <v>#N/A</v>
      </c>
      <c r="I386" s="3" t="s">
        <v>2895</v>
      </c>
      <c r="J386" s="3"/>
      <c r="K386" s="3"/>
      <c r="L386" s="3" t="s">
        <v>1228</v>
      </c>
      <c r="M386" s="3" t="s">
        <v>637</v>
      </c>
      <c r="N386" s="3" t="e">
        <f>CONCATENATE([1]!Таблица1[[#This Row],[Наименование]]," — 1 шт")</f>
        <v>#REF!</v>
      </c>
      <c r="O386" s="3" t="s">
        <v>2882</v>
      </c>
      <c r="P386" s="3" t="s">
        <v>641</v>
      </c>
      <c r="Q386" s="3"/>
      <c r="R386" s="3"/>
      <c r="S386" s="3" t="s">
        <v>2896</v>
      </c>
      <c r="T386" s="3" t="s">
        <v>2897</v>
      </c>
      <c r="U386" s="3"/>
      <c r="V386" s="3"/>
      <c r="W386" s="3"/>
      <c r="X386" s="3" t="s">
        <v>2898</v>
      </c>
      <c r="Y386" s="9" t="s">
        <v>2899</v>
      </c>
      <c r="Z386" s="3">
        <v>6</v>
      </c>
      <c r="AA386" s="3">
        <v>4.4</v>
      </c>
      <c r="AB386" s="3">
        <v>0.1</v>
      </c>
      <c r="AC386" s="3">
        <v>1</v>
      </c>
      <c r="AD386" s="3">
        <v>1.5</v>
      </c>
      <c r="AE386" s="3"/>
      <c r="AF386" s="3"/>
      <c r="AG386" s="3"/>
      <c r="AH386" s="10"/>
      <c r="AI386" s="3"/>
      <c r="AJ386" s="3" t="s">
        <v>2878</v>
      </c>
      <c r="AK386" s="3"/>
      <c r="AL386" s="5"/>
      <c r="AM386" s="3"/>
      <c r="AN386" s="3"/>
      <c r="AO386" s="3"/>
      <c r="AP386" s="3"/>
      <c r="AQ386" s="3"/>
      <c r="AR386" s="3" t="s">
        <v>2744</v>
      </c>
    </row>
    <row r="387" spans="2:44">
      <c r="B387" s="3" t="s">
        <v>2900</v>
      </c>
      <c r="C387" s="8" t="s">
        <v>2901</v>
      </c>
      <c r="D387" s="3" t="s">
        <v>2859</v>
      </c>
      <c r="E387" s="3"/>
      <c r="F387" s="6">
        <v>4630024100743</v>
      </c>
      <c r="G387" s="3"/>
      <c r="H387" s="3" t="e">
        <f>VLOOKUP(B387,'Бланк заказа'!A$4:D$294,4,FALSE)</f>
        <v>#N/A</v>
      </c>
      <c r="I387" s="3"/>
      <c r="J387" s="3"/>
      <c r="K387" s="3"/>
      <c r="L387" s="3" t="s">
        <v>1228</v>
      </c>
      <c r="M387" s="3" t="s">
        <v>637</v>
      </c>
      <c r="N387" s="3" t="e">
        <f>CONCATENATE([1]!Таблица1[[#This Row],[Наименование]]," — 1 шт")</f>
        <v>#REF!</v>
      </c>
      <c r="O387" s="3" t="s">
        <v>2902</v>
      </c>
      <c r="P387" s="3" t="s">
        <v>641</v>
      </c>
      <c r="Q387" s="3"/>
      <c r="R387" s="3"/>
      <c r="S387" s="3"/>
      <c r="T387" s="3"/>
      <c r="U387" s="3"/>
      <c r="V387" s="3"/>
      <c r="W387" s="3"/>
      <c r="X387" s="3" t="s">
        <v>2903</v>
      </c>
      <c r="Y387" s="9" t="s">
        <v>2903</v>
      </c>
      <c r="Z387" s="3">
        <v>4.8</v>
      </c>
      <c r="AA387" s="3">
        <v>1.8</v>
      </c>
      <c r="AB387" s="3">
        <v>0.1</v>
      </c>
      <c r="AC387" s="3">
        <v>12</v>
      </c>
      <c r="AD387" s="3">
        <v>1</v>
      </c>
      <c r="AE387" s="3"/>
      <c r="AF387" s="3"/>
      <c r="AG387" s="3"/>
      <c r="AH387" s="10"/>
      <c r="AI387" s="3"/>
      <c r="AJ387" s="3" t="s">
        <v>2886</v>
      </c>
      <c r="AK387" s="3"/>
      <c r="AL387" s="5"/>
      <c r="AM387" s="3"/>
      <c r="AN387" s="3"/>
      <c r="AO387" s="3"/>
      <c r="AP387" s="3"/>
      <c r="AQ387" s="3"/>
      <c r="AR387" s="3" t="s">
        <v>2744</v>
      </c>
    </row>
    <row r="388" spans="2:44">
      <c r="B388" s="3" t="s">
        <v>2904</v>
      </c>
      <c r="C388" s="8" t="s">
        <v>2905</v>
      </c>
      <c r="D388" s="3" t="s">
        <v>2859</v>
      </c>
      <c r="E388" s="3"/>
      <c r="F388" s="6">
        <v>4630024100750</v>
      </c>
      <c r="G388" s="3"/>
      <c r="H388" s="3" t="e">
        <f>VLOOKUP(B388,'Бланк заказа'!A$4:D$294,4,FALSE)</f>
        <v>#N/A</v>
      </c>
      <c r="I388" s="3"/>
      <c r="J388" s="3"/>
      <c r="K388" s="3"/>
      <c r="L388" s="3" t="s">
        <v>1228</v>
      </c>
      <c r="M388" s="3" t="s">
        <v>637</v>
      </c>
      <c r="N388" s="3" t="e">
        <f>CONCATENATE([1]!Таблица1[[#This Row],[Наименование]]," — 1 шт")</f>
        <v>#REF!</v>
      </c>
      <c r="O388" s="3" t="s">
        <v>2902</v>
      </c>
      <c r="P388" s="3" t="s">
        <v>641</v>
      </c>
      <c r="Q388" s="3"/>
      <c r="R388" s="3"/>
      <c r="S388" s="3"/>
      <c r="T388" s="3"/>
      <c r="U388" s="3"/>
      <c r="V388" s="3"/>
      <c r="W388" s="3"/>
      <c r="X388" s="3" t="s">
        <v>2906</v>
      </c>
      <c r="Y388" s="9" t="s">
        <v>2906</v>
      </c>
      <c r="Z388" s="3">
        <v>4.8</v>
      </c>
      <c r="AA388" s="3">
        <v>1.8</v>
      </c>
      <c r="AB388" s="3">
        <v>0.1</v>
      </c>
      <c r="AC388" s="3">
        <v>1</v>
      </c>
      <c r="AD388" s="3">
        <v>1</v>
      </c>
      <c r="AE388" s="3"/>
      <c r="AF388" s="3"/>
      <c r="AG388" s="3"/>
      <c r="AH388" s="10"/>
      <c r="AI388" s="3"/>
      <c r="AJ388" s="3" t="s">
        <v>2871</v>
      </c>
      <c r="AK388" s="3"/>
      <c r="AL388" s="5"/>
      <c r="AM388" s="3"/>
      <c r="AN388" s="3"/>
      <c r="AO388" s="3"/>
      <c r="AP388" s="3"/>
      <c r="AQ388" s="3"/>
      <c r="AR388" s="3" t="s">
        <v>2744</v>
      </c>
    </row>
    <row r="389" spans="2:44">
      <c r="B389" s="3" t="s">
        <v>2907</v>
      </c>
      <c r="C389" s="8" t="s">
        <v>2908</v>
      </c>
      <c r="D389" s="3" t="s">
        <v>2859</v>
      </c>
      <c r="E389" s="3"/>
      <c r="F389" s="6">
        <v>4630024108435</v>
      </c>
      <c r="G389" s="3"/>
      <c r="H389" s="3" t="e">
        <f>VLOOKUP(B389,'Бланк заказа'!A$4:D$294,4,FALSE)</f>
        <v>#N/A</v>
      </c>
      <c r="I389" s="3"/>
      <c r="J389" s="3"/>
      <c r="K389" s="3"/>
      <c r="L389" s="3" t="s">
        <v>1228</v>
      </c>
      <c r="M389" s="3" t="s">
        <v>637</v>
      </c>
      <c r="N389" s="3" t="e">
        <f>CONCATENATE([1]!Таблица1[[#This Row],[Наименование]]," — 1 шт")</f>
        <v>#REF!</v>
      </c>
      <c r="O389" s="3" t="s">
        <v>2902</v>
      </c>
      <c r="P389" s="3" t="s">
        <v>641</v>
      </c>
      <c r="Q389" s="3"/>
      <c r="R389" s="3"/>
      <c r="S389" s="3"/>
      <c r="T389" s="3"/>
      <c r="U389" s="3"/>
      <c r="V389" s="3"/>
      <c r="W389" s="3"/>
      <c r="X389" s="3" t="s">
        <v>2909</v>
      </c>
      <c r="Y389" s="9" t="s">
        <v>2909</v>
      </c>
      <c r="Z389" s="3">
        <v>4.8</v>
      </c>
      <c r="AA389" s="3">
        <v>1.8</v>
      </c>
      <c r="AB389" s="3">
        <v>0.1</v>
      </c>
      <c r="AC389" s="3">
        <v>12</v>
      </c>
      <c r="AD389" s="3">
        <v>1</v>
      </c>
      <c r="AE389" s="3"/>
      <c r="AF389" s="3"/>
      <c r="AG389" s="3"/>
      <c r="AH389" s="10"/>
      <c r="AI389" s="3"/>
      <c r="AJ389" s="3" t="s">
        <v>2878</v>
      </c>
      <c r="AK389" s="3"/>
      <c r="AL389" s="5"/>
      <c r="AM389" s="3"/>
      <c r="AN389" s="3"/>
      <c r="AO389" s="3"/>
      <c r="AP389" s="3"/>
      <c r="AQ389" s="3"/>
      <c r="AR389" s="3" t="s">
        <v>2744</v>
      </c>
    </row>
    <row r="390" spans="2:44">
      <c r="B390" s="3" t="s">
        <v>2910</v>
      </c>
      <c r="C390" s="11" t="s">
        <v>2911</v>
      </c>
      <c r="D390" s="3" t="s">
        <v>2859</v>
      </c>
      <c r="E390" s="3"/>
      <c r="F390" s="6">
        <v>4610043426512</v>
      </c>
      <c r="G390" s="3"/>
      <c r="H390" s="3" t="e">
        <f>VLOOKUP(B390,'Бланк заказа'!A$4:D$294,4,FALSE)</f>
        <v>#N/A</v>
      </c>
      <c r="I390" s="3" t="s">
        <v>2912</v>
      </c>
      <c r="J390" s="3"/>
      <c r="K390" s="3"/>
      <c r="L390" s="3" t="s">
        <v>1271</v>
      </c>
      <c r="M390" s="3" t="s">
        <v>637</v>
      </c>
      <c r="N390" s="3" t="e">
        <f>CONCATENATE([1]!Таблица1[[#This Row],[Наименование]]," — 1 шт")</f>
        <v>#REF!</v>
      </c>
      <c r="O390" s="3" t="s">
        <v>1756</v>
      </c>
      <c r="P390" s="3" t="s">
        <v>641</v>
      </c>
      <c r="Q390" s="3"/>
      <c r="R390" s="3"/>
      <c r="S390" s="3" t="s">
        <v>2913</v>
      </c>
      <c r="T390" s="3" t="s">
        <v>2914</v>
      </c>
      <c r="U390" s="3"/>
      <c r="V390" s="3"/>
      <c r="W390" s="3"/>
      <c r="X390" s="3" t="s">
        <v>2915</v>
      </c>
      <c r="Y390" s="9" t="s">
        <v>2915</v>
      </c>
      <c r="Z390" s="3">
        <v>12.8</v>
      </c>
      <c r="AA390" s="3">
        <v>2</v>
      </c>
      <c r="AB390" s="3">
        <v>2</v>
      </c>
      <c r="AC390" s="3">
        <v>28</v>
      </c>
      <c r="AD390" s="3">
        <v>12</v>
      </c>
      <c r="AE390" s="3"/>
      <c r="AF390" s="3"/>
      <c r="AG390" s="3"/>
      <c r="AH390" s="10"/>
      <c r="AI390" s="3"/>
      <c r="AJ390" s="3" t="s">
        <v>2916</v>
      </c>
      <c r="AK390" s="3"/>
      <c r="AL390" s="5"/>
      <c r="AM390" s="3"/>
      <c r="AN390" s="3"/>
      <c r="AO390" s="3"/>
      <c r="AP390" s="3"/>
      <c r="AQ390" s="3"/>
      <c r="AR390" s="3" t="s">
        <v>2744</v>
      </c>
    </row>
    <row r="391" spans="2:44">
      <c r="B391" s="3" t="s">
        <v>2917</v>
      </c>
      <c r="C391" s="8" t="s">
        <v>2918</v>
      </c>
      <c r="D391" s="3" t="s">
        <v>2859</v>
      </c>
      <c r="E391" s="3"/>
      <c r="F391" s="6">
        <v>4630024106073</v>
      </c>
      <c r="G391" s="3"/>
      <c r="H391" s="3" t="e">
        <f>VLOOKUP(B391,'Бланк заказа'!A$4:D$294,4,FALSE)</f>
        <v>#N/A</v>
      </c>
      <c r="I391" s="3" t="s">
        <v>2919</v>
      </c>
      <c r="J391" s="3"/>
      <c r="K391" s="3"/>
      <c r="L391" s="3" t="s">
        <v>1271</v>
      </c>
      <c r="M391" s="3" t="s">
        <v>918</v>
      </c>
      <c r="N391" s="3" t="e">
        <f>CONCATENATE([1]!Таблица1[[#This Row],[Наименование]]," — 1 шт")</f>
        <v>#REF!</v>
      </c>
      <c r="O391" s="3" t="s">
        <v>1756</v>
      </c>
      <c r="P391" s="3" t="s">
        <v>641</v>
      </c>
      <c r="Q391" s="3"/>
      <c r="R391" s="3"/>
      <c r="S391" s="3" t="s">
        <v>2920</v>
      </c>
      <c r="T391" s="3" t="s">
        <v>2921</v>
      </c>
      <c r="U391" s="3"/>
      <c r="V391" s="3"/>
      <c r="W391" s="3"/>
      <c r="X391" s="3" t="s">
        <v>2922</v>
      </c>
      <c r="Y391" s="9" t="s">
        <v>2922</v>
      </c>
      <c r="Z391" s="3">
        <v>7.3</v>
      </c>
      <c r="AA391" s="3">
        <v>12.8</v>
      </c>
      <c r="AB391" s="3">
        <v>2.5</v>
      </c>
      <c r="AC391" s="3">
        <v>33</v>
      </c>
      <c r="AD391" s="3">
        <v>15</v>
      </c>
      <c r="AE391" s="3"/>
      <c r="AF391" s="3"/>
      <c r="AG391" s="3"/>
      <c r="AH391" s="10"/>
      <c r="AI391" s="3"/>
      <c r="AJ391" s="3" t="s">
        <v>2923</v>
      </c>
      <c r="AK391" s="3"/>
      <c r="AL391" s="5"/>
      <c r="AM391" s="3"/>
      <c r="AN391" s="3"/>
      <c r="AO391" s="3"/>
      <c r="AP391" s="3"/>
      <c r="AQ391" s="3"/>
      <c r="AR391" s="3" t="s">
        <v>2744</v>
      </c>
    </row>
    <row r="392" spans="2:44">
      <c r="B392" s="3" t="s">
        <v>2924</v>
      </c>
      <c r="C392" s="8" t="s">
        <v>2925</v>
      </c>
      <c r="D392" s="3" t="s">
        <v>2859</v>
      </c>
      <c r="E392" s="3"/>
      <c r="F392" s="6">
        <v>4630024100736</v>
      </c>
      <c r="G392" s="3"/>
      <c r="H392" s="3" t="e">
        <f>VLOOKUP(B392,'Бланк заказа'!A$4:D$294,4,FALSE)</f>
        <v>#N/A</v>
      </c>
      <c r="I392" s="3" t="s">
        <v>2926</v>
      </c>
      <c r="J392" s="3"/>
      <c r="K392" s="3"/>
      <c r="L392" s="3" t="s">
        <v>1271</v>
      </c>
      <c r="M392" s="3" t="s">
        <v>638</v>
      </c>
      <c r="N392" s="3" t="e">
        <f>CONCATENATE([1]!Таблица1[[#This Row],[Наименование]]," — 1 шт")</f>
        <v>#REF!</v>
      </c>
      <c r="O392" s="3" t="s">
        <v>1694</v>
      </c>
      <c r="P392" s="3" t="s">
        <v>641</v>
      </c>
      <c r="Q392" s="3"/>
      <c r="R392" s="3"/>
      <c r="S392" s="3" t="s">
        <v>2927</v>
      </c>
      <c r="T392" s="3" t="s">
        <v>2928</v>
      </c>
      <c r="U392" s="3"/>
      <c r="V392" s="3"/>
      <c r="W392" s="3"/>
      <c r="X392" s="3" t="s">
        <v>2929</v>
      </c>
      <c r="Y392" s="9" t="s">
        <v>2929</v>
      </c>
      <c r="Z392" s="3">
        <v>10</v>
      </c>
      <c r="AA392" s="3">
        <v>5</v>
      </c>
      <c r="AB392" s="3">
        <v>2.4</v>
      </c>
      <c r="AC392" s="3">
        <v>37</v>
      </c>
      <c r="AD392" s="3">
        <v>10</v>
      </c>
      <c r="AE392" s="3"/>
      <c r="AF392" s="3"/>
      <c r="AG392" s="3"/>
      <c r="AH392" s="10"/>
      <c r="AI392" s="3"/>
      <c r="AJ392" s="3" t="s">
        <v>2930</v>
      </c>
      <c r="AK392" s="3"/>
      <c r="AL392" s="5"/>
      <c r="AM392" s="3"/>
      <c r="AN392" s="3"/>
      <c r="AO392" s="3"/>
      <c r="AP392" s="3"/>
      <c r="AQ392" s="3"/>
      <c r="AR392" s="3" t="s">
        <v>2744</v>
      </c>
    </row>
    <row r="393" spans="2:44">
      <c r="B393" s="3" t="s">
        <v>2931</v>
      </c>
      <c r="C393" s="8" t="s">
        <v>2932</v>
      </c>
      <c r="D393" s="3" t="s">
        <v>2738</v>
      </c>
      <c r="E393" s="3"/>
      <c r="F393" s="6">
        <v>4630024106134</v>
      </c>
      <c r="G393" s="3"/>
      <c r="H393" s="3" t="e">
        <f>VLOOKUP(B393,'Бланк заказа'!A$4:D$294,4,FALSE)</f>
        <v>#N/A</v>
      </c>
      <c r="I393" s="3" t="s">
        <v>2933</v>
      </c>
      <c r="J393" s="3"/>
      <c r="K393" s="3"/>
      <c r="L393" s="3" t="s">
        <v>1271</v>
      </c>
      <c r="M393" s="3" t="s">
        <v>637</v>
      </c>
      <c r="N393" s="3" t="e">
        <f>CONCATENATE([1]!Таблица1[[#This Row],[Наименование]]," — 1 шт")</f>
        <v>#REF!</v>
      </c>
      <c r="O393" s="3" t="s">
        <v>1756</v>
      </c>
      <c r="P393" s="3" t="s">
        <v>641</v>
      </c>
      <c r="Q393" s="3"/>
      <c r="R393" s="3"/>
      <c r="S393" s="3" t="s">
        <v>2934</v>
      </c>
      <c r="T393" s="3" t="s">
        <v>2935</v>
      </c>
      <c r="U393" s="3"/>
      <c r="V393" s="3"/>
      <c r="W393" s="3"/>
      <c r="X393" s="3" t="s">
        <v>2936</v>
      </c>
      <c r="Y393" s="9" t="s">
        <v>2936</v>
      </c>
      <c r="Z393" s="3">
        <v>11</v>
      </c>
      <c r="AA393" s="3">
        <v>2.4</v>
      </c>
      <c r="AB393" s="3">
        <v>2.4</v>
      </c>
      <c r="AC393" s="3"/>
      <c r="AD393" s="3">
        <v>10</v>
      </c>
      <c r="AE393" s="3"/>
      <c r="AF393" s="3"/>
      <c r="AG393" s="3"/>
      <c r="AH393" s="10"/>
      <c r="AI393" s="3"/>
      <c r="AJ393" s="3" t="s">
        <v>2937</v>
      </c>
      <c r="AK393" s="3"/>
      <c r="AL393" s="5"/>
      <c r="AM393" s="3"/>
      <c r="AN393" s="3"/>
      <c r="AO393" s="3"/>
      <c r="AP393" s="3"/>
      <c r="AQ393" s="3"/>
      <c r="AR393" s="3" t="s">
        <v>2744</v>
      </c>
    </row>
    <row r="394" spans="2:44">
      <c r="B394" s="3" t="s">
        <v>2938</v>
      </c>
      <c r="C394" s="8" t="s">
        <v>2939</v>
      </c>
      <c r="D394" s="3" t="s">
        <v>2859</v>
      </c>
      <c r="E394" s="3"/>
      <c r="F394" s="6">
        <v>4610043426604</v>
      </c>
      <c r="G394" s="3"/>
      <c r="H394" s="3" t="e">
        <f>VLOOKUP(B394,'Бланк заказа'!A$4:D$294,4,FALSE)</f>
        <v>#N/A</v>
      </c>
      <c r="I394" s="3" t="s">
        <v>2940</v>
      </c>
      <c r="J394" s="3"/>
      <c r="K394" s="3"/>
      <c r="L394" s="3" t="s">
        <v>637</v>
      </c>
      <c r="M394" s="3" t="s">
        <v>918</v>
      </c>
      <c r="N394" s="3" t="e">
        <f>CONCATENATE([1]!Таблица1[[#This Row],[Наименование]]," — 1 шт")</f>
        <v>#REF!</v>
      </c>
      <c r="O394" s="3" t="s">
        <v>2882</v>
      </c>
      <c r="P394" s="3" t="s">
        <v>641</v>
      </c>
      <c r="Q394" s="3"/>
      <c r="R394" s="3"/>
      <c r="S394" s="3" t="s">
        <v>2941</v>
      </c>
      <c r="T394" s="3" t="s">
        <v>2942</v>
      </c>
      <c r="U394" s="3"/>
      <c r="V394" s="3"/>
      <c r="W394" s="3"/>
      <c r="X394" s="3" t="s">
        <v>2943</v>
      </c>
      <c r="Y394" s="9" t="s">
        <v>2943</v>
      </c>
      <c r="Z394" s="3">
        <v>7</v>
      </c>
      <c r="AA394" s="3">
        <v>2.5</v>
      </c>
      <c r="AB394" s="3">
        <v>2.5</v>
      </c>
      <c r="AC394" s="3">
        <v>12</v>
      </c>
      <c r="AD394" s="3">
        <v>5</v>
      </c>
      <c r="AE394" s="3"/>
      <c r="AF394" s="3"/>
      <c r="AG394" s="3"/>
      <c r="AH394" s="10"/>
      <c r="AI394" s="3"/>
      <c r="AJ394" s="3" t="s">
        <v>2944</v>
      </c>
      <c r="AK394" s="3"/>
      <c r="AL394" s="5"/>
      <c r="AM394" s="3"/>
      <c r="AN394" s="3"/>
      <c r="AO394" s="3"/>
      <c r="AP394" s="3"/>
      <c r="AQ394" s="3"/>
      <c r="AR394" s="3" t="s">
        <v>2744</v>
      </c>
    </row>
    <row r="395" spans="2:44">
      <c r="B395" s="3" t="s">
        <v>2945</v>
      </c>
      <c r="C395" s="8" t="s">
        <v>2946</v>
      </c>
      <c r="D395" s="3" t="s">
        <v>2859</v>
      </c>
      <c r="E395" s="3"/>
      <c r="F395" s="6">
        <v>4630024105151</v>
      </c>
      <c r="G395" s="3"/>
      <c r="H395" s="3" t="e">
        <f>VLOOKUP(B395,'Бланк заказа'!A$4:D$294,4,FALSE)</f>
        <v>#N/A</v>
      </c>
      <c r="I395" s="3"/>
      <c r="J395" s="3"/>
      <c r="K395" s="3"/>
      <c r="L395" s="3" t="s">
        <v>637</v>
      </c>
      <c r="M395" s="3" t="s">
        <v>638</v>
      </c>
      <c r="N395" s="3" t="e">
        <f>CONCATENATE([1]!Таблица1[[#This Row],[Наименование]]," — 1 шт")</f>
        <v>#REF!</v>
      </c>
      <c r="O395" s="3" t="s">
        <v>1756</v>
      </c>
      <c r="P395" s="3" t="s">
        <v>641</v>
      </c>
      <c r="Q395" s="3"/>
      <c r="R395" s="3"/>
      <c r="S395" s="3" t="s">
        <v>2947</v>
      </c>
      <c r="T395" s="3" t="s">
        <v>2948</v>
      </c>
      <c r="U395" s="3"/>
      <c r="V395" s="3"/>
      <c r="W395" s="3"/>
      <c r="X395" s="3" t="s">
        <v>2949</v>
      </c>
      <c r="Y395" s="9" t="s">
        <v>2949</v>
      </c>
      <c r="Z395" s="3">
        <v>15.5</v>
      </c>
      <c r="AA395" s="3">
        <v>3.8</v>
      </c>
      <c r="AB395" s="3">
        <v>3.8</v>
      </c>
      <c r="AC395" s="3">
        <v>28</v>
      </c>
      <c r="AD395" s="3">
        <v>120</v>
      </c>
      <c r="AE395" s="3"/>
      <c r="AF395" s="3"/>
      <c r="AG395" s="3"/>
      <c r="AH395" s="10"/>
      <c r="AI395" s="3"/>
      <c r="AJ395" s="3" t="s">
        <v>2950</v>
      </c>
      <c r="AK395" s="3"/>
      <c r="AL395" s="5"/>
      <c r="AM395" s="3"/>
      <c r="AN395" s="3"/>
      <c r="AO395" s="3"/>
      <c r="AP395" s="3"/>
      <c r="AQ395" s="3"/>
      <c r="AR395" s="3" t="s">
        <v>2744</v>
      </c>
    </row>
    <row r="396" spans="2:44">
      <c r="B396" s="3" t="s">
        <v>2951</v>
      </c>
      <c r="C396" s="8" t="s">
        <v>2952</v>
      </c>
      <c r="D396" s="3" t="s">
        <v>2859</v>
      </c>
      <c r="E396" s="3"/>
      <c r="F396" s="6">
        <v>4630024105137</v>
      </c>
      <c r="G396" s="3"/>
      <c r="H396" s="3" t="e">
        <f>VLOOKUP(B396,'Бланк заказа'!A$4:D$294,4,FALSE)</f>
        <v>#N/A</v>
      </c>
      <c r="I396" s="3" t="s">
        <v>2953</v>
      </c>
      <c r="J396" s="3"/>
      <c r="K396" s="3"/>
      <c r="L396" s="3" t="s">
        <v>1271</v>
      </c>
      <c r="M396" s="3" t="s">
        <v>637</v>
      </c>
      <c r="N396" s="3" t="e">
        <f>CONCATENATE([1]!Таблица1[[#This Row],[Наименование]]," — 1 шт")</f>
        <v>#REF!</v>
      </c>
      <c r="O396" s="3" t="s">
        <v>664</v>
      </c>
      <c r="P396" s="3" t="s">
        <v>641</v>
      </c>
      <c r="Q396" s="3"/>
      <c r="R396" s="3"/>
      <c r="S396" s="3" t="s">
        <v>2954</v>
      </c>
      <c r="T396" s="3" t="s">
        <v>2955</v>
      </c>
      <c r="U396" s="3"/>
      <c r="V396" s="3"/>
      <c r="W396" s="3"/>
      <c r="X396" s="3" t="s">
        <v>2956</v>
      </c>
      <c r="Y396" s="9" t="s">
        <v>2956</v>
      </c>
      <c r="Z396" s="3">
        <v>7.5</v>
      </c>
      <c r="AA396" s="3">
        <v>2.5</v>
      </c>
      <c r="AB396" s="3">
        <v>2.5</v>
      </c>
      <c r="AC396" s="3">
        <v>25</v>
      </c>
      <c r="AD396" s="3">
        <v>30</v>
      </c>
      <c r="AE396" s="3"/>
      <c r="AF396" s="3"/>
      <c r="AG396" s="3"/>
      <c r="AH396" s="10"/>
      <c r="AI396" s="3"/>
      <c r="AJ396" s="3" t="s">
        <v>2957</v>
      </c>
      <c r="AK396" s="3"/>
      <c r="AL396" s="5"/>
      <c r="AM396" s="3"/>
      <c r="AN396" s="3"/>
      <c r="AO396" s="3"/>
      <c r="AP396" s="3"/>
      <c r="AQ396" s="3"/>
      <c r="AR396" s="3" t="s">
        <v>2744</v>
      </c>
    </row>
    <row r="397" spans="2:44">
      <c r="B397" s="3" t="s">
        <v>2958</v>
      </c>
      <c r="C397" s="8" t="s">
        <v>2959</v>
      </c>
      <c r="D397" s="3" t="s">
        <v>2767</v>
      </c>
      <c r="E397" s="3"/>
      <c r="F397" s="6">
        <v>4610043426420</v>
      </c>
      <c r="G397" s="3"/>
      <c r="H397" s="3" t="e">
        <f>VLOOKUP(B397,'Бланк заказа'!A$4:D$294,4,FALSE)</f>
        <v>#N/A</v>
      </c>
      <c r="I397" s="3" t="s">
        <v>2768</v>
      </c>
      <c r="J397" s="3"/>
      <c r="K397" s="3"/>
      <c r="L397" s="3" t="s">
        <v>1271</v>
      </c>
      <c r="M397" s="3" t="s">
        <v>918</v>
      </c>
      <c r="N397" s="3" t="e">
        <f>CONCATENATE([1]!Таблица1[[#This Row],[Наименование]]," — 1 шт")</f>
        <v>#REF!</v>
      </c>
      <c r="O397" s="3" t="s">
        <v>1756</v>
      </c>
      <c r="P397" s="3" t="s">
        <v>641</v>
      </c>
      <c r="Q397" s="3"/>
      <c r="R397" s="3"/>
      <c r="S397" s="3" t="s">
        <v>2960</v>
      </c>
      <c r="T397" s="3" t="s">
        <v>2961</v>
      </c>
      <c r="U397" s="3"/>
      <c r="V397" s="3"/>
      <c r="W397" s="3"/>
      <c r="X397" s="3" t="s">
        <v>2962</v>
      </c>
      <c r="Y397" s="9" t="s">
        <v>2962</v>
      </c>
      <c r="Z397" s="3">
        <v>3.5</v>
      </c>
      <c r="AA397" s="3">
        <v>4</v>
      </c>
      <c r="AB397" s="3">
        <v>4</v>
      </c>
      <c r="AC397" s="3">
        <v>32</v>
      </c>
      <c r="AD397" s="3">
        <v>15</v>
      </c>
      <c r="AE397" s="3"/>
      <c r="AF397" s="3"/>
      <c r="AG397" s="3"/>
      <c r="AH397" s="10"/>
      <c r="AI397" s="3"/>
      <c r="AJ397" s="3" t="s">
        <v>2963</v>
      </c>
      <c r="AK397" s="3"/>
      <c r="AL397" s="5"/>
      <c r="AM397" s="3"/>
      <c r="AN397" s="3"/>
      <c r="AO397" s="3"/>
      <c r="AP397" s="3"/>
      <c r="AQ397" s="3"/>
      <c r="AR397" s="3" t="s">
        <v>2744</v>
      </c>
    </row>
    <row r="398" spans="2:44">
      <c r="B398" s="3" t="s">
        <v>2964</v>
      </c>
      <c r="C398" s="8" t="s">
        <v>2965</v>
      </c>
      <c r="D398" s="3" t="s">
        <v>2859</v>
      </c>
      <c r="E398" s="3"/>
      <c r="F398" s="6">
        <v>4630024102631</v>
      </c>
      <c r="G398" s="3"/>
      <c r="H398" s="3" t="e">
        <f>VLOOKUP(B398,'Бланк заказа'!A$4:D$294,4,FALSE)</f>
        <v>#N/A</v>
      </c>
      <c r="I398" s="3"/>
      <c r="J398" s="3"/>
      <c r="K398" s="3"/>
      <c r="L398" s="3" t="s">
        <v>1271</v>
      </c>
      <c r="M398" s="3" t="s">
        <v>637</v>
      </c>
      <c r="N398" s="3" t="e">
        <f>CONCATENATE([1]!Таблица1[[#This Row],[Наименование]]," — 1 шт")</f>
        <v>#REF!</v>
      </c>
      <c r="O398" s="3" t="s">
        <v>1094</v>
      </c>
      <c r="P398" s="3" t="s">
        <v>641</v>
      </c>
      <c r="Q398" s="3"/>
      <c r="R398" s="3"/>
      <c r="S398" s="3" t="s">
        <v>2966</v>
      </c>
      <c r="T398" s="3" t="s">
        <v>2967</v>
      </c>
      <c r="U398" s="3"/>
      <c r="V398" s="3"/>
      <c r="W398" s="3"/>
      <c r="X398" s="3" t="s">
        <v>2968</v>
      </c>
      <c r="Y398" s="9" t="s">
        <v>2968</v>
      </c>
      <c r="Z398" s="3">
        <v>9</v>
      </c>
      <c r="AA398" s="3">
        <v>2</v>
      </c>
      <c r="AB398" s="3">
        <v>2</v>
      </c>
      <c r="AC398" s="3">
        <v>10</v>
      </c>
      <c r="AD398" s="3">
        <v>5</v>
      </c>
      <c r="AE398" s="3"/>
      <c r="AF398" s="3"/>
      <c r="AG398" s="3"/>
      <c r="AH398" s="10"/>
      <c r="AI398" s="3"/>
      <c r="AJ398" s="3" t="s">
        <v>2969</v>
      </c>
      <c r="AK398" s="3"/>
      <c r="AL398" s="5"/>
      <c r="AM398" s="3"/>
      <c r="AN398" s="3"/>
      <c r="AO398" s="3"/>
      <c r="AP398" s="3"/>
      <c r="AQ398" s="3"/>
      <c r="AR398" s="3" t="s">
        <v>2744</v>
      </c>
    </row>
    <row r="399" spans="2:44">
      <c r="B399" s="3" t="s">
        <v>2970</v>
      </c>
      <c r="C399" s="8" t="s">
        <v>2971</v>
      </c>
      <c r="D399" s="3" t="s">
        <v>2972</v>
      </c>
      <c r="E399" s="3"/>
      <c r="F399" s="6">
        <v>4630024100972</v>
      </c>
      <c r="G399" s="3"/>
      <c r="H399" s="3" t="e">
        <f>VLOOKUP(B399,'Бланк заказа'!A$4:D$294,4,FALSE)</f>
        <v>#N/A</v>
      </c>
      <c r="I399" s="3" t="s">
        <v>2973</v>
      </c>
      <c r="J399" s="3"/>
      <c r="K399" s="3"/>
      <c r="L399" s="3" t="s">
        <v>637</v>
      </c>
      <c r="M399" s="3" t="s">
        <v>638</v>
      </c>
      <c r="N399" s="3" t="e">
        <f>CONCATENATE([1]!Таблица1[[#This Row],[Наименование]]," — 1 шт")</f>
        <v>#REF!</v>
      </c>
      <c r="O399" s="3" t="s">
        <v>2974</v>
      </c>
      <c r="P399" s="3" t="s">
        <v>641</v>
      </c>
      <c r="Q399" s="3"/>
      <c r="R399" s="3"/>
      <c r="S399" s="3" t="s">
        <v>2975</v>
      </c>
      <c r="T399" s="3" t="s">
        <v>2976</v>
      </c>
      <c r="U399" s="3"/>
      <c r="V399" s="3"/>
      <c r="W399" s="3"/>
      <c r="X399" s="3" t="s">
        <v>2977</v>
      </c>
      <c r="Y399" s="9" t="s">
        <v>2977</v>
      </c>
      <c r="Z399" s="3">
        <v>9</v>
      </c>
      <c r="AA399" s="3">
        <v>3.5</v>
      </c>
      <c r="AB399" s="3">
        <v>3.5</v>
      </c>
      <c r="AC399" s="3">
        <v>3</v>
      </c>
      <c r="AD399" s="3">
        <v>3</v>
      </c>
      <c r="AE399" s="3"/>
      <c r="AF399" s="3"/>
      <c r="AG399" s="3"/>
      <c r="AH399" s="10" t="s">
        <v>2978</v>
      </c>
      <c r="AI399" s="3"/>
      <c r="AJ399" s="3" t="s">
        <v>2979</v>
      </c>
      <c r="AK399" s="3"/>
      <c r="AL399" s="5"/>
      <c r="AM399" s="3"/>
      <c r="AN399" s="3"/>
      <c r="AO399" s="3"/>
      <c r="AP399" s="3"/>
      <c r="AQ399" s="3"/>
      <c r="AR399" s="3" t="s">
        <v>2744</v>
      </c>
    </row>
    <row r="400" spans="2:44">
      <c r="B400" s="3" t="s">
        <v>2980</v>
      </c>
      <c r="C400" s="8" t="s">
        <v>2981</v>
      </c>
      <c r="D400" s="3" t="s">
        <v>2972</v>
      </c>
      <c r="E400" s="3"/>
      <c r="F400" s="6">
        <v>4630024100996</v>
      </c>
      <c r="G400" s="3"/>
      <c r="H400" s="3" t="e">
        <f>VLOOKUP(B400,'Бланк заказа'!A$4:D$294,4,FALSE)</f>
        <v>#N/A</v>
      </c>
      <c r="I400" s="3" t="s">
        <v>2973</v>
      </c>
      <c r="J400" s="3"/>
      <c r="K400" s="3"/>
      <c r="L400" s="3" t="s">
        <v>637</v>
      </c>
      <c r="M400" s="3" t="s">
        <v>638</v>
      </c>
      <c r="N400" s="3" t="e">
        <f>CONCATENATE([1]!Таблица1[[#This Row],[Наименование]]," — 1 шт")</f>
        <v>#REF!</v>
      </c>
      <c r="O400" s="3" t="s">
        <v>2974</v>
      </c>
      <c r="P400" s="3" t="s">
        <v>641</v>
      </c>
      <c r="Q400" s="3"/>
      <c r="R400" s="3"/>
      <c r="S400" s="3" t="s">
        <v>2982</v>
      </c>
      <c r="T400" s="3" t="s">
        <v>2983</v>
      </c>
      <c r="U400" s="3"/>
      <c r="V400" s="3"/>
      <c r="W400" s="3"/>
      <c r="X400" s="3" t="s">
        <v>2984</v>
      </c>
      <c r="Y400" s="9" t="s">
        <v>2984</v>
      </c>
      <c r="Z400" s="3">
        <v>9</v>
      </c>
      <c r="AA400" s="3">
        <v>3.5</v>
      </c>
      <c r="AB400" s="3">
        <v>3.5</v>
      </c>
      <c r="AC400" s="3">
        <v>3</v>
      </c>
      <c r="AD400" s="3">
        <v>3</v>
      </c>
      <c r="AE400" s="3"/>
      <c r="AF400" s="3"/>
      <c r="AG400" s="3"/>
      <c r="AH400" s="10" t="s">
        <v>2985</v>
      </c>
      <c r="AI400" s="3"/>
      <c r="AJ400" s="3" t="s">
        <v>2979</v>
      </c>
      <c r="AK400" s="3"/>
      <c r="AL400" s="5"/>
      <c r="AM400" s="3"/>
      <c r="AN400" s="3"/>
      <c r="AO400" s="3"/>
      <c r="AP400" s="3"/>
      <c r="AQ400" s="3"/>
      <c r="AR400" s="3" t="s">
        <v>2744</v>
      </c>
    </row>
    <row r="401" spans="2:44">
      <c r="B401" s="3" t="s">
        <v>2986</v>
      </c>
      <c r="C401" s="8" t="s">
        <v>2987</v>
      </c>
      <c r="D401" s="3" t="s">
        <v>2972</v>
      </c>
      <c r="E401" s="3"/>
      <c r="F401" s="6">
        <v>4630024101009</v>
      </c>
      <c r="G401" s="3"/>
      <c r="H401" s="3" t="e">
        <f>VLOOKUP(B401,'Бланк заказа'!A$4:D$294,4,FALSE)</f>
        <v>#N/A</v>
      </c>
      <c r="I401" s="3" t="s">
        <v>2973</v>
      </c>
      <c r="J401" s="3"/>
      <c r="K401" s="3"/>
      <c r="L401" s="3" t="s">
        <v>637</v>
      </c>
      <c r="M401" s="3" t="s">
        <v>638</v>
      </c>
      <c r="N401" s="3" t="e">
        <f>CONCATENATE([1]!Таблица1[[#This Row],[Наименование]]," — 1 шт")</f>
        <v>#REF!</v>
      </c>
      <c r="O401" s="3" t="s">
        <v>2974</v>
      </c>
      <c r="P401" s="3" t="s">
        <v>641</v>
      </c>
      <c r="Q401" s="3"/>
      <c r="R401" s="3"/>
      <c r="S401" s="3" t="s">
        <v>2988</v>
      </c>
      <c r="T401" s="3" t="s">
        <v>2989</v>
      </c>
      <c r="U401" s="3"/>
      <c r="V401" s="3"/>
      <c r="W401" s="3"/>
      <c r="X401" s="3" t="s">
        <v>2990</v>
      </c>
      <c r="Y401" s="9" t="s">
        <v>2990</v>
      </c>
      <c r="Z401" s="3">
        <v>9</v>
      </c>
      <c r="AA401" s="3">
        <v>3.5</v>
      </c>
      <c r="AB401" s="3">
        <v>3.5</v>
      </c>
      <c r="AC401" s="3">
        <v>3</v>
      </c>
      <c r="AD401" s="3">
        <v>3</v>
      </c>
      <c r="AE401" s="3"/>
      <c r="AF401" s="3"/>
      <c r="AG401" s="3"/>
      <c r="AH401" s="10" t="s">
        <v>2991</v>
      </c>
      <c r="AI401" s="3"/>
      <c r="AJ401" s="3" t="s">
        <v>2979</v>
      </c>
      <c r="AK401" s="3"/>
      <c r="AL401" s="5"/>
      <c r="AM401" s="3"/>
      <c r="AN401" s="3"/>
      <c r="AO401" s="3"/>
      <c r="AP401" s="3"/>
      <c r="AQ401" s="3"/>
      <c r="AR401" s="3" t="s">
        <v>2744</v>
      </c>
    </row>
    <row r="402" spans="2:44">
      <c r="B402" s="3" t="s">
        <v>2992</v>
      </c>
      <c r="C402" s="8" t="s">
        <v>2993</v>
      </c>
      <c r="D402" s="3" t="s">
        <v>2972</v>
      </c>
      <c r="E402" s="3"/>
      <c r="F402" s="6">
        <v>4630024101016</v>
      </c>
      <c r="G402" s="3"/>
      <c r="H402" s="3" t="e">
        <f>VLOOKUP(B402,'Бланк заказа'!A$4:D$294,4,FALSE)</f>
        <v>#N/A</v>
      </c>
      <c r="I402" s="3" t="s">
        <v>2973</v>
      </c>
      <c r="J402" s="3"/>
      <c r="K402" s="3"/>
      <c r="L402" s="3" t="s">
        <v>637</v>
      </c>
      <c r="M402" s="3" t="s">
        <v>638</v>
      </c>
      <c r="N402" s="3" t="e">
        <f>CONCATENATE([1]!Таблица1[[#This Row],[Наименование]]," — 1 шт")</f>
        <v>#REF!</v>
      </c>
      <c r="O402" s="3" t="s">
        <v>2974</v>
      </c>
      <c r="P402" s="3" t="s">
        <v>641</v>
      </c>
      <c r="Q402" s="3"/>
      <c r="R402" s="3"/>
      <c r="S402" s="3" t="s">
        <v>2994</v>
      </c>
      <c r="T402" s="3" t="s">
        <v>2995</v>
      </c>
      <c r="U402" s="3"/>
      <c r="V402" s="3"/>
      <c r="W402" s="3"/>
      <c r="X402" s="3" t="s">
        <v>2996</v>
      </c>
      <c r="Y402" s="9" t="s">
        <v>2996</v>
      </c>
      <c r="Z402" s="3">
        <v>9</v>
      </c>
      <c r="AA402" s="3">
        <v>3.5</v>
      </c>
      <c r="AB402" s="3">
        <v>3.5</v>
      </c>
      <c r="AC402" s="3">
        <v>3</v>
      </c>
      <c r="AD402" s="3">
        <v>3</v>
      </c>
      <c r="AE402" s="3"/>
      <c r="AF402" s="3"/>
      <c r="AG402" s="3"/>
      <c r="AH402" s="10" t="s">
        <v>2997</v>
      </c>
      <c r="AI402" s="3"/>
      <c r="AJ402" s="3" t="s">
        <v>2979</v>
      </c>
      <c r="AK402" s="3"/>
      <c r="AL402" s="5"/>
      <c r="AM402" s="3"/>
      <c r="AN402" s="3"/>
      <c r="AO402" s="3"/>
      <c r="AP402" s="3"/>
      <c r="AQ402" s="3"/>
      <c r="AR402" s="3" t="s">
        <v>2744</v>
      </c>
    </row>
    <row r="403" spans="2:44">
      <c r="B403" s="3" t="s">
        <v>2998</v>
      </c>
      <c r="C403" s="8" t="s">
        <v>2999</v>
      </c>
      <c r="D403" s="3" t="s">
        <v>2972</v>
      </c>
      <c r="E403" s="3"/>
      <c r="F403" s="6">
        <v>4630024101023</v>
      </c>
      <c r="G403" s="3"/>
      <c r="H403" s="3" t="e">
        <f>VLOOKUP(B403,'Бланк заказа'!A$4:D$294,4,FALSE)</f>
        <v>#N/A</v>
      </c>
      <c r="I403" s="3" t="s">
        <v>2973</v>
      </c>
      <c r="J403" s="3"/>
      <c r="K403" s="3"/>
      <c r="L403" s="3" t="s">
        <v>637</v>
      </c>
      <c r="M403" s="3" t="s">
        <v>638</v>
      </c>
      <c r="N403" s="3" t="e">
        <f>CONCATENATE([1]!Таблица1[[#This Row],[Наименование]]," — 1 шт")</f>
        <v>#REF!</v>
      </c>
      <c r="O403" s="3" t="s">
        <v>2974</v>
      </c>
      <c r="P403" s="3" t="s">
        <v>641</v>
      </c>
      <c r="Q403" s="3"/>
      <c r="R403" s="3"/>
      <c r="S403" s="3" t="s">
        <v>3000</v>
      </c>
      <c r="T403" s="3" t="s">
        <v>3001</v>
      </c>
      <c r="U403" s="3"/>
      <c r="V403" s="3"/>
      <c r="W403" s="3"/>
      <c r="X403" s="3" t="s">
        <v>3002</v>
      </c>
      <c r="Y403" s="9" t="s">
        <v>3002</v>
      </c>
      <c r="Z403" s="3">
        <v>9</v>
      </c>
      <c r="AA403" s="3">
        <v>3.5</v>
      </c>
      <c r="AB403" s="3">
        <v>3.5</v>
      </c>
      <c r="AC403" s="3">
        <v>3</v>
      </c>
      <c r="AD403" s="3">
        <v>3</v>
      </c>
      <c r="AE403" s="3"/>
      <c r="AF403" s="3"/>
      <c r="AG403" s="3"/>
      <c r="AH403" s="10" t="s">
        <v>3003</v>
      </c>
      <c r="AI403" s="3"/>
      <c r="AJ403" s="3" t="s">
        <v>2979</v>
      </c>
      <c r="AK403" s="3"/>
      <c r="AL403" s="5"/>
      <c r="AM403" s="3"/>
      <c r="AN403" s="3"/>
      <c r="AO403" s="3"/>
      <c r="AP403" s="3"/>
      <c r="AQ403" s="3"/>
      <c r="AR403" s="3" t="s">
        <v>2744</v>
      </c>
    </row>
    <row r="404" spans="2:44">
      <c r="B404" s="3" t="s">
        <v>3004</v>
      </c>
      <c r="C404" s="8" t="s">
        <v>3005</v>
      </c>
      <c r="D404" s="3" t="s">
        <v>2972</v>
      </c>
      <c r="E404" s="3"/>
      <c r="F404" s="6">
        <v>4630024102990</v>
      </c>
      <c r="G404" s="3"/>
      <c r="H404" s="3" t="e">
        <f>VLOOKUP(B404,'Бланк заказа'!A$4:D$294,4,FALSE)</f>
        <v>#N/A</v>
      </c>
      <c r="I404" s="3" t="s">
        <v>2973</v>
      </c>
      <c r="J404" s="3"/>
      <c r="K404" s="3"/>
      <c r="L404" s="3" t="s">
        <v>637</v>
      </c>
      <c r="M404" s="3" t="s">
        <v>638</v>
      </c>
      <c r="N404" s="3" t="e">
        <f>CONCATENATE([1]!Таблица1[[#This Row],[Наименование]]," — 1 шт")</f>
        <v>#REF!</v>
      </c>
      <c r="O404" s="3" t="s">
        <v>2974</v>
      </c>
      <c r="P404" s="3" t="s">
        <v>641</v>
      </c>
      <c r="Q404" s="3"/>
      <c r="R404" s="3"/>
      <c r="S404" s="3" t="s">
        <v>3006</v>
      </c>
      <c r="T404" s="3" t="s">
        <v>3007</v>
      </c>
      <c r="U404" s="3"/>
      <c r="V404" s="3"/>
      <c r="W404" s="3"/>
      <c r="X404" s="3" t="s">
        <v>3008</v>
      </c>
      <c r="Y404" s="9" t="s">
        <v>3008</v>
      </c>
      <c r="Z404" s="3">
        <v>9</v>
      </c>
      <c r="AA404" s="3">
        <v>3.5</v>
      </c>
      <c r="AB404" s="3">
        <v>3.5</v>
      </c>
      <c r="AC404" s="3">
        <v>3</v>
      </c>
      <c r="AD404" s="3">
        <v>3</v>
      </c>
      <c r="AE404" s="3"/>
      <c r="AF404" s="3"/>
      <c r="AG404" s="3"/>
      <c r="AH404" s="10" t="s">
        <v>3009</v>
      </c>
      <c r="AI404" s="3"/>
      <c r="AJ404" s="3" t="s">
        <v>2979</v>
      </c>
      <c r="AK404" s="3"/>
      <c r="AL404" s="5"/>
      <c r="AM404" s="3"/>
      <c r="AN404" s="3"/>
      <c r="AO404" s="3"/>
      <c r="AP404" s="3"/>
      <c r="AQ404" s="3"/>
      <c r="AR404" s="3" t="s">
        <v>2744</v>
      </c>
    </row>
    <row r="405" spans="2:44">
      <c r="B405" s="3" t="s">
        <v>3010</v>
      </c>
      <c r="C405" s="8" t="s">
        <v>3011</v>
      </c>
      <c r="D405" s="3" t="s">
        <v>2972</v>
      </c>
      <c r="E405" s="3"/>
      <c r="F405" s="6">
        <v>4630024103003</v>
      </c>
      <c r="G405" s="3"/>
      <c r="H405" s="3" t="e">
        <f>VLOOKUP(B405,'Бланк заказа'!A$4:D$294,4,FALSE)</f>
        <v>#N/A</v>
      </c>
      <c r="I405" s="3" t="s">
        <v>2973</v>
      </c>
      <c r="J405" s="3"/>
      <c r="K405" s="3"/>
      <c r="L405" s="3" t="s">
        <v>637</v>
      </c>
      <c r="M405" s="3" t="s">
        <v>638</v>
      </c>
      <c r="N405" s="3" t="e">
        <f>CONCATENATE([1]!Таблица1[[#This Row],[Наименование]]," — 1 шт")</f>
        <v>#REF!</v>
      </c>
      <c r="O405" s="3" t="s">
        <v>2974</v>
      </c>
      <c r="P405" s="3" t="s">
        <v>641</v>
      </c>
      <c r="Q405" s="3"/>
      <c r="R405" s="3"/>
      <c r="S405" s="3" t="s">
        <v>3012</v>
      </c>
      <c r="T405" s="3" t="s">
        <v>3013</v>
      </c>
      <c r="U405" s="3"/>
      <c r="V405" s="3"/>
      <c r="W405" s="3"/>
      <c r="X405" s="3" t="s">
        <v>3014</v>
      </c>
      <c r="Y405" s="9" t="s">
        <v>3014</v>
      </c>
      <c r="Z405" s="3">
        <v>9</v>
      </c>
      <c r="AA405" s="3">
        <v>3.5</v>
      </c>
      <c r="AB405" s="3">
        <v>3.5</v>
      </c>
      <c r="AC405" s="3">
        <v>3</v>
      </c>
      <c r="AD405" s="3">
        <v>3</v>
      </c>
      <c r="AE405" s="3"/>
      <c r="AF405" s="3"/>
      <c r="AG405" s="3"/>
      <c r="AH405" s="10" t="s">
        <v>3015</v>
      </c>
      <c r="AI405" s="3"/>
      <c r="AJ405" s="3" t="s">
        <v>2979</v>
      </c>
      <c r="AK405" s="3"/>
      <c r="AL405" s="5"/>
      <c r="AM405" s="3"/>
      <c r="AN405" s="3"/>
      <c r="AO405" s="3"/>
      <c r="AP405" s="3"/>
      <c r="AQ405" s="3"/>
      <c r="AR405" s="3" t="s">
        <v>2744</v>
      </c>
    </row>
    <row r="406" spans="2:44">
      <c r="B406" s="3" t="s">
        <v>3016</v>
      </c>
      <c r="C406" s="8" t="s">
        <v>3017</v>
      </c>
      <c r="D406" s="3" t="s">
        <v>2972</v>
      </c>
      <c r="E406" s="3"/>
      <c r="F406" s="6">
        <v>4610043426437</v>
      </c>
      <c r="G406" s="3"/>
      <c r="H406" s="3" t="e">
        <f>VLOOKUP(B406,'Бланк заказа'!A$4:D$294,4,FALSE)</f>
        <v>#N/A</v>
      </c>
      <c r="I406" s="3" t="s">
        <v>2973</v>
      </c>
      <c r="J406" s="3"/>
      <c r="K406" s="3"/>
      <c r="L406" s="3" t="s">
        <v>637</v>
      </c>
      <c r="M406" s="3" t="s">
        <v>638</v>
      </c>
      <c r="N406" s="3" t="e">
        <f>CONCATENATE([1]!Таблица1[[#This Row],[Наименование]]," — 1 шт")</f>
        <v>#REF!</v>
      </c>
      <c r="O406" s="3" t="s">
        <v>2974</v>
      </c>
      <c r="P406" s="3" t="s">
        <v>641</v>
      </c>
      <c r="Q406" s="3"/>
      <c r="R406" s="3"/>
      <c r="S406" s="3" t="s">
        <v>3018</v>
      </c>
      <c r="T406" s="3" t="s">
        <v>3019</v>
      </c>
      <c r="U406" s="3"/>
      <c r="V406" s="3"/>
      <c r="W406" s="3"/>
      <c r="X406" s="3" t="s">
        <v>3020</v>
      </c>
      <c r="Y406" s="9" t="s">
        <v>3020</v>
      </c>
      <c r="Z406" s="3">
        <v>9</v>
      </c>
      <c r="AA406" s="3">
        <v>3.5</v>
      </c>
      <c r="AB406" s="3">
        <v>3.5</v>
      </c>
      <c r="AC406" s="3">
        <v>3</v>
      </c>
      <c r="AD406" s="3">
        <v>3</v>
      </c>
      <c r="AE406" s="3"/>
      <c r="AF406" s="3"/>
      <c r="AG406" s="3"/>
      <c r="AH406" s="10" t="s">
        <v>3021</v>
      </c>
      <c r="AI406" s="3"/>
      <c r="AJ406" s="3" t="s">
        <v>2979</v>
      </c>
      <c r="AK406" s="3"/>
      <c r="AL406" s="5"/>
      <c r="AM406" s="3"/>
      <c r="AN406" s="3"/>
      <c r="AO406" s="3"/>
      <c r="AP406" s="3"/>
      <c r="AQ406" s="3"/>
      <c r="AR406" s="3" t="s">
        <v>2744</v>
      </c>
    </row>
    <row r="407" spans="2:44">
      <c r="B407" s="3" t="s">
        <v>3022</v>
      </c>
      <c r="C407" s="8" t="s">
        <v>3023</v>
      </c>
      <c r="D407" s="3" t="s">
        <v>2972</v>
      </c>
      <c r="E407" s="3"/>
      <c r="F407" s="6">
        <v>4630024102693</v>
      </c>
      <c r="G407" s="3"/>
      <c r="H407" s="3" t="e">
        <f>VLOOKUP(B407,'Бланк заказа'!A$4:D$294,4,FALSE)</f>
        <v>#N/A</v>
      </c>
      <c r="I407" s="3" t="s">
        <v>3024</v>
      </c>
      <c r="J407" s="3"/>
      <c r="K407" s="3"/>
      <c r="L407" s="3" t="s">
        <v>1271</v>
      </c>
      <c r="M407" s="3" t="s">
        <v>637</v>
      </c>
      <c r="N407" s="3" t="e">
        <f>CONCATENATE([1]!Таблица1[[#This Row],[Наименование]]," — 1 шт")</f>
        <v>#REF!</v>
      </c>
      <c r="O407" s="3" t="s">
        <v>664</v>
      </c>
      <c r="P407" s="3" t="s">
        <v>641</v>
      </c>
      <c r="Q407" s="3"/>
      <c r="R407" s="3"/>
      <c r="S407" s="3" t="s">
        <v>3025</v>
      </c>
      <c r="T407" s="3" t="s">
        <v>3026</v>
      </c>
      <c r="U407" s="3"/>
      <c r="V407" s="3"/>
      <c r="W407" s="3"/>
      <c r="X407" s="3" t="s">
        <v>3027</v>
      </c>
      <c r="Y407" s="9" t="s">
        <v>3027</v>
      </c>
      <c r="Z407" s="3">
        <v>10.2</v>
      </c>
      <c r="AA407" s="3">
        <v>2.8</v>
      </c>
      <c r="AB407" s="3">
        <v>2.8</v>
      </c>
      <c r="AC407" s="3">
        <v>16</v>
      </c>
      <c r="AD407" s="3">
        <v>30</v>
      </c>
      <c r="AE407" s="3"/>
      <c r="AF407" s="3"/>
      <c r="AG407" s="3"/>
      <c r="AH407" s="10"/>
      <c r="AI407" s="3"/>
      <c r="AJ407" s="3" t="s">
        <v>3028</v>
      </c>
      <c r="AK407" s="3"/>
      <c r="AL407" s="5"/>
      <c r="AM407" s="3"/>
      <c r="AN407" s="3"/>
      <c r="AO407" s="3"/>
      <c r="AP407" s="3"/>
      <c r="AQ407" s="3"/>
      <c r="AR407" s="3" t="s">
        <v>2744</v>
      </c>
    </row>
    <row r="408" spans="2:44">
      <c r="B408" s="3" t="s">
        <v>3029</v>
      </c>
      <c r="C408" s="8" t="s">
        <v>3030</v>
      </c>
      <c r="D408" s="3" t="s">
        <v>2972</v>
      </c>
      <c r="E408" s="3"/>
      <c r="F408" s="6">
        <v>4630024102716</v>
      </c>
      <c r="G408" s="3"/>
      <c r="H408" s="3" t="e">
        <f>VLOOKUP(B408,'Бланк заказа'!A$4:D$294,4,FALSE)</f>
        <v>#N/A</v>
      </c>
      <c r="I408" s="3" t="s">
        <v>3031</v>
      </c>
      <c r="J408" s="3"/>
      <c r="K408" s="3"/>
      <c r="L408" s="3" t="s">
        <v>637</v>
      </c>
      <c r="M408" s="3" t="s">
        <v>918</v>
      </c>
      <c r="N408" s="3" t="e">
        <f>CONCATENATE([1]!Таблица1[[#This Row],[Наименование]]," — 1 шт")</f>
        <v>#REF!</v>
      </c>
      <c r="O408" s="3" t="s">
        <v>664</v>
      </c>
      <c r="P408" s="3" t="s">
        <v>641</v>
      </c>
      <c r="Q408" s="3"/>
      <c r="R408" s="3"/>
      <c r="S408" s="3" t="s">
        <v>3032</v>
      </c>
      <c r="T408" s="3" t="s">
        <v>3033</v>
      </c>
      <c r="U408" s="3"/>
      <c r="V408" s="3"/>
      <c r="W408" s="3"/>
      <c r="X408" s="9" t="s">
        <v>3034</v>
      </c>
      <c r="Y408" s="9" t="s">
        <v>3034</v>
      </c>
      <c r="Z408" s="9">
        <v>10.2</v>
      </c>
      <c r="AA408" s="3">
        <v>2.8</v>
      </c>
      <c r="AB408" s="3">
        <v>2.8</v>
      </c>
      <c r="AC408" s="3">
        <v>41</v>
      </c>
      <c r="AD408" s="3">
        <v>30</v>
      </c>
      <c r="AE408" s="3"/>
      <c r="AF408" s="3"/>
      <c r="AG408" s="3"/>
      <c r="AH408" s="10"/>
      <c r="AI408" s="3"/>
      <c r="AJ408" s="3" t="s">
        <v>3035</v>
      </c>
      <c r="AK408" s="3"/>
      <c r="AL408" s="5"/>
      <c r="AM408" s="3"/>
      <c r="AN408" s="3"/>
      <c r="AO408" s="3"/>
      <c r="AP408" s="3"/>
      <c r="AQ408" s="3"/>
      <c r="AR408" s="3" t="s">
        <v>2744</v>
      </c>
    </row>
    <row r="409" spans="2:44">
      <c r="B409" s="3" t="s">
        <v>3036</v>
      </c>
      <c r="C409" s="8" t="s">
        <v>3037</v>
      </c>
      <c r="D409" s="3" t="s">
        <v>2972</v>
      </c>
      <c r="E409" s="3"/>
      <c r="F409" s="6">
        <v>4630024105182</v>
      </c>
      <c r="G409" s="3"/>
      <c r="H409" s="3" t="e">
        <f>VLOOKUP(B409,'Бланк заказа'!A$4:D$294,4,FALSE)</f>
        <v>#N/A</v>
      </c>
      <c r="I409" s="3" t="s">
        <v>3038</v>
      </c>
      <c r="J409" s="3"/>
      <c r="K409" s="3"/>
      <c r="L409" s="3" t="s">
        <v>637</v>
      </c>
      <c r="M409" s="3" t="s">
        <v>918</v>
      </c>
      <c r="N409" s="3" t="e">
        <f>CONCATENATE([1]!Таблица1[[#This Row],[Наименование]]," — 1 шт")</f>
        <v>#REF!</v>
      </c>
      <c r="O409" s="3" t="s">
        <v>1094</v>
      </c>
      <c r="P409" s="3" t="s">
        <v>641</v>
      </c>
      <c r="Q409" s="3"/>
      <c r="R409" s="3"/>
      <c r="S409" s="3" t="s">
        <v>3039</v>
      </c>
      <c r="T409" s="3" t="s">
        <v>3040</v>
      </c>
      <c r="U409" s="3"/>
      <c r="V409" s="3"/>
      <c r="W409" s="3"/>
      <c r="X409" s="3" t="s">
        <v>3041</v>
      </c>
      <c r="Y409" s="9" t="s">
        <v>3041</v>
      </c>
      <c r="Z409" s="3">
        <v>13</v>
      </c>
      <c r="AA409" s="3">
        <v>1</v>
      </c>
      <c r="AB409" s="3">
        <v>1</v>
      </c>
      <c r="AC409" s="3">
        <v>6</v>
      </c>
      <c r="AD409" s="3"/>
      <c r="AE409" s="3"/>
      <c r="AF409" s="3"/>
      <c r="AG409" s="3"/>
      <c r="AH409" s="10" t="s">
        <v>800</v>
      </c>
      <c r="AI409" s="3"/>
      <c r="AJ409" s="3" t="s">
        <v>3042</v>
      </c>
      <c r="AK409" s="3"/>
      <c r="AL409" s="5"/>
      <c r="AM409" s="3"/>
      <c r="AN409" s="3"/>
      <c r="AO409" s="3"/>
      <c r="AP409" s="3"/>
      <c r="AQ409" s="3"/>
      <c r="AR409" s="3" t="s">
        <v>2744</v>
      </c>
    </row>
    <row r="410" spans="2:44">
      <c r="B410" s="3" t="s">
        <v>3043</v>
      </c>
      <c r="C410" s="8" t="s">
        <v>3044</v>
      </c>
      <c r="D410" s="3" t="s">
        <v>2972</v>
      </c>
      <c r="E410" s="3"/>
      <c r="F410" s="6">
        <v>4630024105168</v>
      </c>
      <c r="G410" s="3"/>
      <c r="H410" s="3" t="e">
        <f>VLOOKUP(B410,'Бланк заказа'!A$4:D$294,4,FALSE)</f>
        <v>#N/A</v>
      </c>
      <c r="I410" s="3" t="s">
        <v>3045</v>
      </c>
      <c r="J410" s="3"/>
      <c r="K410" s="3"/>
      <c r="L410" s="3"/>
      <c r="M410" s="3" t="s">
        <v>675</v>
      </c>
      <c r="N410" s="3" t="e">
        <f>CONCATENATE([1]!Таблица1[[#This Row],[Наименование]]," — 1 шт")</f>
        <v>#REF!</v>
      </c>
      <c r="O410" s="3" t="s">
        <v>1094</v>
      </c>
      <c r="P410" s="3" t="s">
        <v>641</v>
      </c>
      <c r="Q410" s="3"/>
      <c r="R410" s="3"/>
      <c r="S410" s="3" t="s">
        <v>3046</v>
      </c>
      <c r="T410" s="3" t="s">
        <v>3047</v>
      </c>
      <c r="U410" s="3"/>
      <c r="V410" s="3"/>
      <c r="W410" s="3"/>
      <c r="X410" s="3" t="s">
        <v>3048</v>
      </c>
      <c r="Y410" s="9" t="s">
        <v>3048</v>
      </c>
      <c r="Z410" s="3">
        <v>15.5</v>
      </c>
      <c r="AA410" s="3">
        <v>0.5</v>
      </c>
      <c r="AB410" s="3">
        <v>0.5</v>
      </c>
      <c r="AC410" s="3">
        <v>3</v>
      </c>
      <c r="AD410" s="3"/>
      <c r="AE410" s="3"/>
      <c r="AF410" s="3"/>
      <c r="AG410" s="3"/>
      <c r="AH410" s="10" t="s">
        <v>3049</v>
      </c>
      <c r="AI410" s="3"/>
      <c r="AJ410" s="3" t="s">
        <v>3050</v>
      </c>
      <c r="AK410" s="3"/>
      <c r="AL410" s="5"/>
      <c r="AM410" s="3"/>
      <c r="AN410" s="3"/>
      <c r="AO410" s="3"/>
      <c r="AP410" s="3"/>
      <c r="AQ410" s="3"/>
      <c r="AR410" s="3" t="s">
        <v>2744</v>
      </c>
    </row>
    <row r="411" spans="2:44">
      <c r="B411" s="3" t="s">
        <v>3051</v>
      </c>
      <c r="C411" s="8" t="s">
        <v>3052</v>
      </c>
      <c r="D411" s="3" t="s">
        <v>2972</v>
      </c>
      <c r="E411" s="3"/>
      <c r="F411" s="6">
        <v>4630024105229</v>
      </c>
      <c r="G411" s="3"/>
      <c r="H411" s="3" t="e">
        <f>VLOOKUP(B411,'Бланк заказа'!A$4:D$294,4,FALSE)</f>
        <v>#N/A</v>
      </c>
      <c r="I411" s="3" t="s">
        <v>3053</v>
      </c>
      <c r="J411" s="3"/>
      <c r="K411" s="3"/>
      <c r="L411" s="3"/>
      <c r="M411" s="3" t="s">
        <v>675</v>
      </c>
      <c r="N411" s="3" t="e">
        <f>CONCATENATE([1]!Таблица1[[#This Row],[Наименование]]," — 1 шт")</f>
        <v>#REF!</v>
      </c>
      <c r="O411" s="3" t="s">
        <v>2974</v>
      </c>
      <c r="P411" s="3" t="s">
        <v>641</v>
      </c>
      <c r="Q411" s="3"/>
      <c r="R411" s="3"/>
      <c r="S411" s="3" t="s">
        <v>3054</v>
      </c>
      <c r="T411" s="3" t="s">
        <v>3055</v>
      </c>
      <c r="U411" s="3"/>
      <c r="V411" s="3"/>
      <c r="W411" s="3"/>
      <c r="X411" s="3" t="s">
        <v>3056</v>
      </c>
      <c r="Y411" s="9" t="s">
        <v>3056</v>
      </c>
      <c r="Z411" s="3">
        <v>4.5</v>
      </c>
      <c r="AA411" s="3">
        <v>4.5</v>
      </c>
      <c r="AB411" s="3">
        <v>4.5</v>
      </c>
      <c r="AC411" s="3">
        <v>150</v>
      </c>
      <c r="AD411" s="3"/>
      <c r="AE411" s="3"/>
      <c r="AF411" s="3"/>
      <c r="AG411" s="3"/>
      <c r="AH411" s="10" t="s">
        <v>800</v>
      </c>
      <c r="AI411" s="3"/>
      <c r="AJ411" s="3" t="s">
        <v>2979</v>
      </c>
      <c r="AK411" s="3"/>
      <c r="AL411" s="5"/>
      <c r="AM411" s="3"/>
      <c r="AN411" s="3"/>
      <c r="AO411" s="3"/>
      <c r="AP411" s="3"/>
      <c r="AQ411" s="3"/>
      <c r="AR411" s="3" t="s">
        <v>2744</v>
      </c>
    </row>
  </sheetData>
  <conditionalFormatting sqref="X31">
    <cfRule type="expression" dxfId="1" priority="263">
      <formula>IF(X31="",1)</formula>
    </cfRule>
    <cfRule type="expression" dxfId="2" priority="262">
      <formula>IF($B31&lt;&gt;"",1)</formula>
    </cfRule>
    <cfRule type="expression" dxfId="3" priority="261">
      <formula>IF(X31="!",1)</formula>
    </cfRule>
  </conditionalFormatting>
  <conditionalFormatting sqref="N57">
    <cfRule type="expression" dxfId="1" priority="254">
      <formula>IF(N57="",1)</formula>
    </cfRule>
    <cfRule type="expression" dxfId="2" priority="253">
      <formula>IF($C57&lt;&gt;"",1)</formula>
    </cfRule>
    <cfRule type="expression" dxfId="3" priority="252">
      <formula>IF(N57="!",1)</formula>
    </cfRule>
  </conditionalFormatting>
  <conditionalFormatting sqref="E136">
    <cfRule type="expression" dxfId="1" priority="184">
      <formula>IF(E136="",1)</formula>
    </cfRule>
    <cfRule type="expression" dxfId="2" priority="183">
      <formula>IF($B136&lt;&gt;"",1)</formula>
    </cfRule>
    <cfRule type="expression" dxfId="3" priority="182">
      <formula>IF(E136="!",1)</formula>
    </cfRule>
  </conditionalFormatting>
  <conditionalFormatting sqref="D137">
    <cfRule type="expression" dxfId="1" priority="175">
      <formula>IF(D137="",1)</formula>
    </cfRule>
    <cfRule type="expression" dxfId="2" priority="174">
      <formula>IF($B137&lt;&gt;"",1)</formula>
    </cfRule>
    <cfRule type="expression" dxfId="3" priority="173">
      <formula>IF(D137="!",1)</formula>
    </cfRule>
  </conditionalFormatting>
  <conditionalFormatting sqref="E137">
    <cfRule type="expression" dxfId="1" priority="172">
      <formula>IF(E137="",1)</formula>
    </cfRule>
    <cfRule type="expression" dxfId="2" priority="171">
      <formula>IF($B137&lt;&gt;"",1)</formula>
    </cfRule>
    <cfRule type="expression" dxfId="3" priority="170">
      <formula>IF(E137="!",1)</formula>
    </cfRule>
  </conditionalFormatting>
  <conditionalFormatting sqref="F137">
    <cfRule type="expression" dxfId="1" priority="169">
      <formula>IF(F137="",1)</formula>
    </cfRule>
    <cfRule type="expression" dxfId="2" priority="168">
      <formula>IF($B137&lt;&gt;"",1)</formula>
    </cfRule>
    <cfRule type="expression" dxfId="3" priority="167">
      <formula>IF(F137="!",1)</formula>
    </cfRule>
  </conditionalFormatting>
  <conditionalFormatting sqref="K137">
    <cfRule type="expression" dxfId="1" priority="181">
      <formula>IF(K137="",1)</formula>
    </cfRule>
    <cfRule type="expression" dxfId="3" priority="180">
      <formula>IF(K137="!",1)</formula>
    </cfRule>
  </conditionalFormatting>
  <conditionalFormatting sqref="I176">
    <cfRule type="expression" dxfId="1" priority="137">
      <formula>IF(I176="",1)</formula>
    </cfRule>
    <cfRule type="expression" dxfId="2" priority="136">
      <formula>IF($B176&lt;&gt;"",1)</formula>
    </cfRule>
    <cfRule type="expression" dxfId="3" priority="135">
      <formula>IF(I176="!",1)</formula>
    </cfRule>
  </conditionalFormatting>
  <conditionalFormatting sqref="I177">
    <cfRule type="expression" dxfId="1" priority="134">
      <formula>IF(I177="",1)</formula>
    </cfRule>
    <cfRule type="expression" dxfId="2" priority="133">
      <formula>IF($B177&lt;&gt;"",1)</formula>
    </cfRule>
    <cfRule type="expression" dxfId="3" priority="132">
      <formula>IF(I177="!",1)</formula>
    </cfRule>
  </conditionalFormatting>
  <conditionalFormatting sqref="X360">
    <cfRule type="expression" dxfId="1" priority="61">
      <formula>IF(X360="",1)</formula>
    </cfRule>
    <cfRule type="expression" dxfId="2" priority="60">
      <formula>IF($B360&lt;&gt;"",1)</formula>
    </cfRule>
    <cfRule type="expression" dxfId="3" priority="59">
      <formula>IF(X360="!",1)</formula>
    </cfRule>
  </conditionalFormatting>
  <conditionalFormatting sqref="Y360">
    <cfRule type="expression" dxfId="1" priority="55">
      <formula>IF(Y360="",1)</formula>
    </cfRule>
    <cfRule type="expression" dxfId="2" priority="54">
      <formula>IF($B360&lt;&gt;"",1)</formula>
    </cfRule>
    <cfRule type="expression" dxfId="3" priority="53">
      <formula>IF(Y360="!",1)</formula>
    </cfRule>
  </conditionalFormatting>
  <conditionalFormatting sqref="T377">
    <cfRule type="expression" dxfId="1" priority="7">
      <formula>IF(T377="",1)</formula>
    </cfRule>
    <cfRule type="expression" dxfId="2" priority="8">
      <formula>IF($B377&lt;&gt;"",1)</formula>
    </cfRule>
    <cfRule type="expression" dxfId="3" priority="9">
      <formula>IF(T377="!",1)</formula>
    </cfRule>
    <cfRule type="expression" dxfId="4" priority="10">
      <formula>IF(T377&lt;&gt;"",1)</formula>
    </cfRule>
  </conditionalFormatting>
  <conditionalFormatting sqref="T378">
    <cfRule type="expression" dxfId="1" priority="15">
      <formula>IF(T378="",1)</formula>
    </cfRule>
    <cfRule type="expression" dxfId="2" priority="16">
      <formula>IF($B377&lt;&gt;"",1)</formula>
    </cfRule>
    <cfRule type="expression" dxfId="3" priority="17">
      <formula>IF(T378="!",1)</formula>
    </cfRule>
    <cfRule type="expression" dxfId="4" priority="18">
      <formula>IF(T378&lt;&gt;"",1)</formula>
    </cfRule>
  </conditionalFormatting>
  <conditionalFormatting sqref="E53:E57">
    <cfRule type="expression" dxfId="1" priority="251">
      <formula>IF(E53="",1)</formula>
    </cfRule>
    <cfRule type="expression" dxfId="2" priority="250">
      <formula>IF($B53&lt;&gt;"",1)</formula>
    </cfRule>
    <cfRule type="expression" dxfId="3" priority="249">
      <formula>IF(E53="!",1)</formula>
    </cfRule>
  </conditionalFormatting>
  <conditionalFormatting sqref="E140:E188">
    <cfRule type="expression" dxfId="1" priority="116">
      <formula>IF(E140="",1)</formula>
    </cfRule>
    <cfRule type="expression" dxfId="2" priority="115">
      <formula>IF($B140&lt;&gt;"",1)</formula>
    </cfRule>
    <cfRule type="expression" dxfId="3" priority="114">
      <formula>IF(E140="!",1)</formula>
    </cfRule>
  </conditionalFormatting>
  <conditionalFormatting sqref="E189:E192">
    <cfRule type="expression" dxfId="1" priority="95">
      <formula>IF(E189="",1)</formula>
    </cfRule>
    <cfRule type="expression" dxfId="2" priority="94">
      <formula>IF($B189&lt;&gt;"",1)</formula>
    </cfRule>
    <cfRule type="expression" dxfId="3" priority="93">
      <formula>IF(E189="!",1)</formula>
    </cfRule>
  </conditionalFormatting>
  <conditionalFormatting sqref="E358:E362">
    <cfRule type="expression" dxfId="1" priority="46">
      <formula>IF(E358="",1)</formula>
    </cfRule>
    <cfRule type="expression" dxfId="2" priority="45">
      <formula>IF($B358&lt;&gt;"",1)</formula>
    </cfRule>
    <cfRule type="expression" dxfId="3" priority="44">
      <formula>IF(E358="!",1)</formula>
    </cfRule>
  </conditionalFormatting>
  <conditionalFormatting sqref="K130:K135">
    <cfRule type="expression" dxfId="1" priority="220">
      <formula>IF(K130="",1)</formula>
    </cfRule>
    <cfRule type="expression" dxfId="2" priority="219">
      <formula>IF($B130&lt;&gt;"",1)</formula>
    </cfRule>
    <cfRule type="expression" dxfId="3" priority="218">
      <formula>IF(K130="!",1)</formula>
    </cfRule>
  </conditionalFormatting>
  <conditionalFormatting sqref="O357:O362">
    <cfRule type="expression" dxfId="1" priority="89">
      <formula>IF(O357="",1)</formula>
    </cfRule>
    <cfRule type="expression" dxfId="2" priority="88">
      <formula>IF($B357&lt;&gt;"",1)</formula>
    </cfRule>
    <cfRule type="expression" dxfId="3" priority="87">
      <formula>IF(O357="!",1)</formula>
    </cfRule>
  </conditionalFormatting>
  <conditionalFormatting sqref="T363:T376">
    <cfRule type="expression" dxfId="1" priority="11">
      <formula>IF(T363="",1)</formula>
    </cfRule>
    <cfRule type="expression" dxfId="2" priority="12">
      <formula>IF($B363&lt;&gt;"",1)</formula>
    </cfRule>
    <cfRule type="expression" dxfId="3" priority="13">
      <formula>IF(T363="!",1)</formula>
    </cfRule>
    <cfRule type="expression" dxfId="4" priority="14">
      <formula>IF(T363&lt;&gt;"",1)</formula>
    </cfRule>
  </conditionalFormatting>
  <conditionalFormatting sqref="X138:X192">
    <cfRule type="expression" dxfId="1" priority="163">
      <formula>IF(X138="",1)</formula>
    </cfRule>
    <cfRule type="expression" dxfId="2" priority="162">
      <formula>IF($B138&lt;&gt;"",1)</formula>
    </cfRule>
    <cfRule type="expression" dxfId="3" priority="161">
      <formula>IF(X138="!",1)</formula>
    </cfRule>
  </conditionalFormatting>
  <conditionalFormatting sqref="X193:X340">
    <cfRule type="expression" dxfId="1" priority="83">
      <formula>IF(X193="",1)</formula>
    </cfRule>
    <cfRule type="expression" dxfId="2" priority="82">
      <formula>IF($B193&lt;&gt;"",1)</formula>
    </cfRule>
    <cfRule type="expression" dxfId="3" priority="81">
      <formula>IF(X193="!",1)</formula>
    </cfRule>
  </conditionalFormatting>
  <conditionalFormatting sqref="Y2:Y3">
    <cfRule type="expression" dxfId="1" priority="308">
      <formula>IF(Y2="",1)</formula>
    </cfRule>
    <cfRule type="expression" dxfId="2" priority="307">
      <formula>IF($B2&lt;&gt;"",1)</formula>
    </cfRule>
    <cfRule type="expression" dxfId="3" priority="306">
      <formula>IF(Y2="!",1)</formula>
    </cfRule>
  </conditionalFormatting>
  <conditionalFormatting sqref="AJ363:AJ380">
    <cfRule type="expression" dxfId="1" priority="3">
      <formula>IF(AJ363="",1)</formula>
    </cfRule>
    <cfRule type="expression" dxfId="2" priority="2">
      <formula>IF($B363&lt;&gt;"",1)</formula>
    </cfRule>
    <cfRule type="expression" dxfId="3" priority="1">
      <formula>IF(AJ363="!",1)</formula>
    </cfRule>
  </conditionalFormatting>
  <conditionalFormatting sqref="B137:C137;G137;B136:D136;L130:Q135;B53:D57;U2:W135;Z2:AR3;Y4:AR135;L137:Q137;F136:G136;O57:Q57;F53:G57;B58:G135;J176:Q177;F140:G175;F178:G192;B138:G139;P357:Q357;B193:G356;U136:AR137;AK363:AR380;I178:Q356;I138:Q175;B3:G52;I58:Q129;I3:Q56;I136:Q136;I57:M57;I130:J135;I137:J137;U363:AG380;U381:AR411;B363:G411;I363:Q411;H3:H411;B2:Q2">
    <cfRule type="expression" dxfId="1" priority="314">
      <formula>IF(B2="",1)</formula>
    </cfRule>
    <cfRule type="expression" dxfId="3" priority="312">
      <formula>IF(B2="!",1)</formula>
    </cfRule>
  </conditionalFormatting>
  <conditionalFormatting sqref="B137:C137;B136:D136;L130:Q135;B53:D57;U2:W135;Z2:AR3;Y4:AR135;G137;F136:G136;O57:Q57;F53:G57;B58:G135;J176:Q177;F140:G175;F178:G192;B138:G139;P357:Q357;B193:G356;U136:AR137;AK363:AR380;I178:Q356;B3:G52;I58:Q129;I3:Q56;I136:Q175;I57:M57;I130:J135;U363:AG380;U381:AR411;B363:G411;I363:Q411;H3:H411;B2:Q2">
    <cfRule type="expression" dxfId="2" priority="313">
      <formula>IF($B2&lt;&gt;"",1)</formula>
    </cfRule>
  </conditionalFormatting>
  <conditionalFormatting sqref="R2:T362;R363:S411;T379:T411">
    <cfRule type="expression" dxfId="1" priority="296">
      <formula>IF(R2="",1)</formula>
    </cfRule>
    <cfRule type="expression" dxfId="2" priority="297">
      <formula>IF($B2&lt;&gt;"",1)</formula>
    </cfRule>
    <cfRule type="expression" dxfId="3" priority="298">
      <formula>IF(R2="!",1)</formula>
    </cfRule>
    <cfRule type="expression" dxfId="4" priority="299">
      <formula>IF(R2&lt;&gt;"",1)</formula>
    </cfRule>
  </conditionalFormatting>
  <conditionalFormatting sqref="X32:X135;X2:X30">
    <cfRule type="expression" dxfId="1" priority="311">
      <formula>IF(X2="",1)</formula>
    </cfRule>
    <cfRule type="expression" dxfId="2" priority="310">
      <formula>IF($B2&lt;&gt;"",1)</formula>
    </cfRule>
    <cfRule type="expression" dxfId="3" priority="309">
      <formula>IF(X2="!",1)</formula>
    </cfRule>
  </conditionalFormatting>
  <conditionalFormatting sqref="B140:D192;F176:G177;U138:W192;Y138:AR192">
    <cfRule type="expression" dxfId="1" priority="166">
      <formula>IF(B138="",1)</formula>
    </cfRule>
    <cfRule type="expression" dxfId="2" priority="165">
      <formula>IF($B138&lt;&gt;"",1)</formula>
    </cfRule>
    <cfRule type="expression" dxfId="3" priority="164">
      <formula>IF(B138="!",1)</formula>
    </cfRule>
  </conditionalFormatting>
  <conditionalFormatting sqref="B357:G357;P358:Q362;U193:W362;Z341:AR362;Y341:Y356;B358:D362;Y193:AR340;F358:G362;I357:N362">
    <cfRule type="expression" dxfId="1" priority="92">
      <formula>IF(B193="",1)</formula>
    </cfRule>
    <cfRule type="expression" dxfId="2" priority="91">
      <formula>IF($B193&lt;&gt;"",1)</formula>
    </cfRule>
    <cfRule type="expression" dxfId="3" priority="90">
      <formula>IF(B193="!",1)</formula>
    </cfRule>
  </conditionalFormatting>
  <conditionalFormatting sqref="X361:X362;X341:X359">
    <cfRule type="expression" dxfId="1" priority="64">
      <formula>IF(X341="",1)</formula>
    </cfRule>
    <cfRule type="expression" dxfId="2" priority="63">
      <formula>IF($B341&lt;&gt;"",1)</formula>
    </cfRule>
    <cfRule type="expression" dxfId="3" priority="62">
      <formula>IF(X341="!",1)</formula>
    </cfRule>
  </conditionalFormatting>
  <conditionalFormatting sqref="Y361:Y362;Y357:Y359">
    <cfRule type="expression" dxfId="1" priority="58">
      <formula>IF(Y357="",1)</formula>
    </cfRule>
    <cfRule type="expression" dxfId="2" priority="57">
      <formula>IF($B357&lt;&gt;"",1)</formula>
    </cfRule>
    <cfRule type="expression" dxfId="3" priority="56">
      <formula>IF(Y357="!",1)</formula>
    </cfRule>
  </conditionalFormatting>
  <conditionalFormatting sqref="AH363:AI380">
    <cfRule type="expression" dxfId="1" priority="6">
      <formula>IF(AH363="",1)</formula>
    </cfRule>
    <cfRule type="expression" dxfId="2" priority="5">
      <formula>IF($B363&lt;&gt;"",1)</formula>
    </cfRule>
    <cfRule type="expression" dxfId="3" priority="4">
      <formula>IF(AH363="!",1)</formula>
    </cfRule>
  </conditionalFormatting>
  <hyperlinks>
    <hyperlink ref="W34" r:id="rId1" display="https://yadi.sk/i/Wd-H1QsEeokvpw"/>
    <hyperlink ref="R137" r:id="rId2" display="https://browmart.ru/catalog/rekonstruktsiya_i_laminirovanie_resnits/pintset_dlya_resnits_pryamoy_/"/>
    <hyperlink ref="T145" r:id="rId3" display="https://yadi.sk/d/q9Oi81NXei393w"/>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Бланк заказа</vt:lpstr>
      <vt:lpstr>Спецификация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Журавлёв</dc:creator>
  <cp:lastModifiedBy>Admin</cp:lastModifiedBy>
  <dcterms:created xsi:type="dcterms:W3CDTF">2015-06-05T18:17:00Z</dcterms:created>
  <cp:lastPrinted>2020-03-23T13:36:00Z</cp:lastPrinted>
  <dcterms:modified xsi:type="dcterms:W3CDTF">2020-04-28T07:16:35Z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1049-11.2.0.9281</vt:lpwstr>
  </property>
</Properties>
</file>